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98" i="1" l="1"/>
  <c r="J139" i="1" l="1"/>
  <c r="H139" i="1"/>
  <c r="B197" i="1" l="1"/>
  <c r="A197" i="1"/>
  <c r="L196" i="1"/>
  <c r="J196" i="1"/>
  <c r="I196" i="1"/>
  <c r="H196" i="1"/>
  <c r="G196" i="1"/>
  <c r="F196" i="1"/>
  <c r="B187" i="1"/>
  <c r="A187" i="1"/>
  <c r="J186" i="1"/>
  <c r="I186" i="1"/>
  <c r="H186" i="1"/>
  <c r="H197" i="1" s="1"/>
  <c r="G186" i="1"/>
  <c r="F186" i="1"/>
  <c r="B178" i="1"/>
  <c r="A178" i="1"/>
  <c r="L177" i="1"/>
  <c r="J177" i="1"/>
  <c r="I177" i="1"/>
  <c r="H177" i="1"/>
  <c r="G177" i="1"/>
  <c r="F177" i="1"/>
  <c r="B168" i="1"/>
  <c r="A168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B149" i="1"/>
  <c r="A149" i="1"/>
  <c r="J148" i="1"/>
  <c r="I148" i="1"/>
  <c r="H148" i="1"/>
  <c r="G148" i="1"/>
  <c r="F148" i="1"/>
  <c r="B140" i="1"/>
  <c r="A140" i="1"/>
  <c r="L139" i="1"/>
  <c r="I139" i="1"/>
  <c r="G139" i="1"/>
  <c r="F139" i="1"/>
  <c r="B130" i="1"/>
  <c r="A130" i="1"/>
  <c r="J129" i="1"/>
  <c r="I129" i="1"/>
  <c r="H129" i="1"/>
  <c r="G129" i="1"/>
  <c r="F129" i="1"/>
  <c r="B121" i="1"/>
  <c r="A121" i="1"/>
  <c r="L120" i="1"/>
  <c r="J120" i="1"/>
  <c r="I120" i="1"/>
  <c r="H120" i="1"/>
  <c r="G120" i="1"/>
  <c r="F120" i="1"/>
  <c r="F121" i="1" s="1"/>
  <c r="B111" i="1"/>
  <c r="A111" i="1"/>
  <c r="J110" i="1"/>
  <c r="I110" i="1"/>
  <c r="H110" i="1"/>
  <c r="G110" i="1"/>
  <c r="B102" i="1"/>
  <c r="A102" i="1"/>
  <c r="L101" i="1"/>
  <c r="J101" i="1"/>
  <c r="I101" i="1"/>
  <c r="H101" i="1"/>
  <c r="G101" i="1"/>
  <c r="F101" i="1"/>
  <c r="B92" i="1"/>
  <c r="A92" i="1"/>
  <c r="J91" i="1"/>
  <c r="I91" i="1"/>
  <c r="H91" i="1"/>
  <c r="G91" i="1"/>
  <c r="F91" i="1"/>
  <c r="B83" i="1"/>
  <c r="A83" i="1"/>
  <c r="J82" i="1"/>
  <c r="I82" i="1"/>
  <c r="H82" i="1"/>
  <c r="G82" i="1"/>
  <c r="F82" i="1"/>
  <c r="B73" i="1"/>
  <c r="A73" i="1"/>
  <c r="J72" i="1"/>
  <c r="I72" i="1"/>
  <c r="H72" i="1"/>
  <c r="G72" i="1"/>
  <c r="F72" i="1"/>
  <c r="B63" i="1"/>
  <c r="A63" i="1"/>
  <c r="L62" i="1"/>
  <c r="J62" i="1"/>
  <c r="I62" i="1"/>
  <c r="H62" i="1"/>
  <c r="G62" i="1"/>
  <c r="F62" i="1"/>
  <c r="B53" i="1"/>
  <c r="A53" i="1"/>
  <c r="J52" i="1"/>
  <c r="I52" i="1"/>
  <c r="H52" i="1"/>
  <c r="G52" i="1"/>
  <c r="F52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7" i="1" l="1"/>
  <c r="I197" i="1"/>
  <c r="G197" i="1"/>
  <c r="F197" i="1"/>
  <c r="H178" i="1"/>
  <c r="I178" i="1"/>
  <c r="J178" i="1"/>
  <c r="G178" i="1"/>
  <c r="F178" i="1"/>
  <c r="J159" i="1"/>
  <c r="I159" i="1"/>
  <c r="H159" i="1"/>
  <c r="G159" i="1"/>
  <c r="F159" i="1"/>
  <c r="J140" i="1"/>
  <c r="H140" i="1"/>
  <c r="I140" i="1"/>
  <c r="G140" i="1"/>
  <c r="F140" i="1"/>
  <c r="J121" i="1"/>
  <c r="I121" i="1"/>
  <c r="H121" i="1"/>
  <c r="G121" i="1"/>
  <c r="J102" i="1"/>
  <c r="I102" i="1"/>
  <c r="H102" i="1"/>
  <c r="G102" i="1"/>
  <c r="F102" i="1"/>
  <c r="J83" i="1"/>
  <c r="I83" i="1"/>
  <c r="H83" i="1"/>
  <c r="G83" i="1"/>
  <c r="F83" i="1"/>
  <c r="J63" i="1"/>
  <c r="I63" i="1"/>
  <c r="H63" i="1"/>
  <c r="G63" i="1"/>
  <c r="F63" i="1"/>
  <c r="J43" i="1"/>
  <c r="I43" i="1"/>
  <c r="H43" i="1"/>
  <c r="G43" i="1"/>
  <c r="F43" i="1"/>
  <c r="J24" i="1"/>
  <c r="I24" i="1"/>
  <c r="H24" i="1"/>
  <c r="G24" i="1"/>
  <c r="F24" i="1"/>
  <c r="F198" i="1" l="1"/>
  <c r="H198" i="1"/>
  <c r="J198" i="1"/>
  <c r="I198" i="1"/>
  <c r="G198" i="1"/>
</calcChain>
</file>

<file path=xl/sharedStrings.xml><?xml version="1.0" encoding="utf-8"?>
<sst xmlns="http://schemas.openxmlformats.org/spreadsheetml/2006/main" count="397" uniqueCount="180">
  <si>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</si>
  <si>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</si>
  <si>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</si>
  <si>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</si>
  <si>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</si>
  <si>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</si>
  <si>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</si>
  <si>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</si>
  <si>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</si>
  <si>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</si>
  <si>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</si>
  <si>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</si>
  <si>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</si>
  <si>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</si>
  <si>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</si>
  <si>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</si>
  <si>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</si>
  <si>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</si>
  <si>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</si>
  <si>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</si>
  <si>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</si>
  <si>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</si>
  <si>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</si>
  <si>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</si>
  <si>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</si>
  <si>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</si>
  <si>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</si>
  <si>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</si>
  <si>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</si>
  <si>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</si>
  <si>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</si>
  <si>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</si>
  <si>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</si>
  <si>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</si>
  <si>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</si>
  <si>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</si>
  <si>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</si>
  <si>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</si>
  <si>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кукуруза консервированная, биточки с соусом, макаронные изделия отварные</t>
  </si>
  <si>
    <t>чай с сахаром</t>
  </si>
  <si>
    <t>Винегрет овощной</t>
  </si>
  <si>
    <t>252,469,24</t>
  </si>
  <si>
    <t>ГОСТ27844-88</t>
  </si>
  <si>
    <t>Суп картофельный с горохом</t>
  </si>
  <si>
    <t>Котлеты куриные с соусом</t>
  </si>
  <si>
    <t>Капуста тушеная</t>
  </si>
  <si>
    <t>Компот из сухофруктов</t>
  </si>
  <si>
    <t>Хлеб пшеничный</t>
  </si>
  <si>
    <t>Хлеб ржаной</t>
  </si>
  <si>
    <t>60Сб1996г.</t>
  </si>
  <si>
    <t>138 Сб1996г.</t>
  </si>
  <si>
    <t>423Сб1996г.</t>
  </si>
  <si>
    <t>482 Сб1996г.</t>
  </si>
  <si>
    <t>283Сб2008г.</t>
  </si>
  <si>
    <t>ГОСТ 27844-88</t>
  </si>
  <si>
    <t>ГОСТ 26983-2015</t>
  </si>
  <si>
    <t>Сыр плавленный,каша геркулесовая молочная жидкая с маслом, сахаром</t>
  </si>
  <si>
    <t>СТО 71063300-003-2012, 1109СБ2008г.</t>
  </si>
  <si>
    <t>Кофейный напиток с молоком</t>
  </si>
  <si>
    <t>762Сб1997г.</t>
  </si>
  <si>
    <t>ГОСТ 31805-2018</t>
  </si>
  <si>
    <t>Сок фруктовый</t>
  </si>
  <si>
    <t>293 Сб2008г.</t>
  </si>
  <si>
    <t>Салат из моркови и яблок/салат из помидоров</t>
  </si>
  <si>
    <t>Щи из свежей капустыс картофелем, со сметаной</t>
  </si>
  <si>
    <t>120 Сб.1996г.</t>
  </si>
  <si>
    <t>Рагу овощное с говядиной</t>
  </si>
  <si>
    <t>11 Сб.2008г.</t>
  </si>
  <si>
    <t>394Сб.1996г.</t>
  </si>
  <si>
    <t>Компот из апельсинов с яблоками</t>
  </si>
  <si>
    <t>Огурцы соленые, рыба тушеная с овощами, картофельное пюре</t>
  </si>
  <si>
    <t>Компот из свежих яблок</t>
  </si>
  <si>
    <t>24 Сб.1996г., 309 Сб. 1996г.472 С.1996г.</t>
  </si>
  <si>
    <t>702 Сб.1997г.</t>
  </si>
  <si>
    <t>Салат из свеклы отварной</t>
  </si>
  <si>
    <t>ГОСТ 26983-20115</t>
  </si>
  <si>
    <t>23Сб.2008г.</t>
  </si>
  <si>
    <t>Суп картофельный с макаронными изделиями</t>
  </si>
  <si>
    <t>139 СБ 1996г.</t>
  </si>
  <si>
    <t>Плов из птицы (филе куриное)</t>
  </si>
  <si>
    <t>893СБ 1998г.</t>
  </si>
  <si>
    <t>Чай с сахаром</t>
  </si>
  <si>
    <t>628 Сб.1996г.</t>
  </si>
  <si>
    <t>ГОСТ26983-2015г.</t>
  </si>
  <si>
    <t>31 Сб.1997г.,468СБ 1996г.,469 СБ 1996г.</t>
  </si>
  <si>
    <t>293 Сб. 2008г.</t>
  </si>
  <si>
    <t xml:space="preserve">ГОСТ 26983-2015г. </t>
  </si>
  <si>
    <t>Салат картофельный с огурцами</t>
  </si>
  <si>
    <t>Борщ с капустой и картофелем со сметаной</t>
  </si>
  <si>
    <t>37 Сб.2015г.</t>
  </si>
  <si>
    <t>110 Сб.1996г.</t>
  </si>
  <si>
    <t>Ежики в соусе</t>
  </si>
  <si>
    <t>202 Сб.2008г.</t>
  </si>
  <si>
    <t xml:space="preserve"> Каша гречневая рассыпчатая</t>
  </si>
  <si>
    <t>463 Сб. 1996г.</t>
  </si>
  <si>
    <t>Напиток из шиповника</t>
  </si>
  <si>
    <t>289Сб.2008г.</t>
  </si>
  <si>
    <t>289 Сб.2008г.</t>
  </si>
  <si>
    <t>ГОСТ 24844-88</t>
  </si>
  <si>
    <t>ГОСТ 26983-2015г.</t>
  </si>
  <si>
    <t>Каша рисовая молочная жидкая с маслом сахаром</t>
  </si>
  <si>
    <t>114 Сб.2008г.</t>
  </si>
  <si>
    <t>чай с лимоном</t>
  </si>
  <si>
    <t>629 СБ.1996г.</t>
  </si>
  <si>
    <t>Батон</t>
  </si>
  <si>
    <t>ГОСТ 31805-2018г.</t>
  </si>
  <si>
    <t>Яблоко</t>
  </si>
  <si>
    <t>24Сб.1996г.</t>
  </si>
  <si>
    <t>Салат из белокочанной капусты /салат из огурцов</t>
  </si>
  <si>
    <t>62Сб.1997г.</t>
  </si>
  <si>
    <t xml:space="preserve">Рассольник ленинградский со сметаной </t>
  </si>
  <si>
    <t>42 Сб.2008г.</t>
  </si>
  <si>
    <t>Стейк (Шницель) из курицы с соусом</t>
  </si>
  <si>
    <t>520 СБ1997г.</t>
  </si>
  <si>
    <t>Картофель и овощи тушеные</t>
  </si>
  <si>
    <t>251Сб1997г.</t>
  </si>
  <si>
    <t>283 СБ.2008г.</t>
  </si>
  <si>
    <t>102Сб.2008г.</t>
  </si>
  <si>
    <t>762 Сб.1997г.</t>
  </si>
  <si>
    <t>Бутерброды с повидлом</t>
  </si>
  <si>
    <t>25/40</t>
  </si>
  <si>
    <t>2СБ.1997г.</t>
  </si>
  <si>
    <t>139 Сб.1996г.</t>
  </si>
  <si>
    <t>Тефтели с соусом</t>
  </si>
  <si>
    <t>423 Сб.1996г.</t>
  </si>
  <si>
    <t>Пюре из гороха</t>
  </si>
  <si>
    <t>270 Сб.1996г.</t>
  </si>
  <si>
    <t>Напиток лимонный</t>
  </si>
  <si>
    <t xml:space="preserve">ГОСТ26983-2015 </t>
  </si>
  <si>
    <t>Огурцы порционно,котлеты куриные с соусом, каша гречневая рассыпчатая</t>
  </si>
  <si>
    <t>522 Сб.1996г,423 СБ.1996г.,463 Сб.1996г.</t>
  </si>
  <si>
    <t>ГОСТ 26983-88</t>
  </si>
  <si>
    <t>60Сб1966г.</t>
  </si>
  <si>
    <t>Щи из свжей капусты с картофелем со сметаной</t>
  </si>
  <si>
    <t>120Сб.1996г.</t>
  </si>
  <si>
    <t>202 Сб2008г.</t>
  </si>
  <si>
    <t>Макаронные изделия отварные</t>
  </si>
  <si>
    <t>469 Сб.1996г.</t>
  </si>
  <si>
    <t>Чай с лимоном</t>
  </si>
  <si>
    <t>629 Сб.1996г.</t>
  </si>
  <si>
    <t>ГОСТ26983-2015</t>
  </si>
  <si>
    <t>Оладьи с молоком сгущеным</t>
  </si>
  <si>
    <t>682Сб.1996г.</t>
  </si>
  <si>
    <t>Йогурт</t>
  </si>
  <si>
    <t>ТУ 10 51 56-045</t>
  </si>
  <si>
    <t>Салат из моркови и яблок / Салат из помидоров</t>
  </si>
  <si>
    <t>11Сб.2008г.</t>
  </si>
  <si>
    <t>Борщ с капустой и картофелем, со сметаной</t>
  </si>
  <si>
    <t>110 СБ.1996г.</t>
  </si>
  <si>
    <t>Биточки с соусом</t>
  </si>
  <si>
    <t>Картофельное пюре</t>
  </si>
  <si>
    <t>472 СБ.1996г.</t>
  </si>
  <si>
    <t>283 Сб.2008г.</t>
  </si>
  <si>
    <t>Огурцы соленые,плов из говядины</t>
  </si>
  <si>
    <t>193Сб2008, 24 Сб.1996</t>
  </si>
  <si>
    <t>Хлеб пшеничнный</t>
  </si>
  <si>
    <t>Салат из белокочаннойкапусты /салат из огурцов</t>
  </si>
  <si>
    <t>138Сб.1996г.</t>
  </si>
  <si>
    <t>Котлеты рыбные любительские  с соусом</t>
  </si>
  <si>
    <t>162Сб.2008г.</t>
  </si>
  <si>
    <t>251Сб.1997г.</t>
  </si>
  <si>
    <t xml:space="preserve">Хлеб пшеничный </t>
  </si>
  <si>
    <t>293 Сб.2008г.</t>
  </si>
  <si>
    <t>Икра кабачковая (порционно),стейк (шницель ) из курицы с соусом, макаронные излделия отварные</t>
  </si>
  <si>
    <t>31 Сб.1997г.,520 Сб.1997г., 469Сб.1996г.</t>
  </si>
  <si>
    <t>278Сб.2008г.</t>
  </si>
  <si>
    <t>Салат картофельный с зеленым горошком</t>
  </si>
  <si>
    <t>31Сб.2008г.</t>
  </si>
  <si>
    <t>Суп из овощей</t>
  </si>
  <si>
    <t>132 Сб.1996г.</t>
  </si>
  <si>
    <t>Рис отварной</t>
  </si>
  <si>
    <t>465 Сб.1996г.</t>
  </si>
  <si>
    <t>Хлеб пшеничный, хлеб ржаной</t>
  </si>
  <si>
    <t>Хлеб пшеничный,хлеб ржаной</t>
  </si>
  <si>
    <t>Каша молочная Дружба с маслом сахаром, кондитерские изделия</t>
  </si>
  <si>
    <t>Горошек зеленый консервированный,люля-кебаб с соусом, макаронные издетия отварные</t>
  </si>
  <si>
    <t>Согласовано:</t>
  </si>
  <si>
    <t>ГБОУ ООШ №16 г. Сызрани</t>
  </si>
  <si>
    <t>Директор ГБОУ ООШ №16 г. Сызрани</t>
  </si>
  <si>
    <t>Каменская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</si>
</sst>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Protection="1">
      <protection locked="0"/>
    </xf>
    <xf numFmtId="2" fontId="12" fillId="4" borderId="2" xfId="0" applyNumberFormat="1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1" fontId="12" fillId="4" borderId="2" xfId="0" applyNumberFormat="1" applyFont="1" applyFill="1" applyBorder="1" applyProtection="1">
      <protection locked="0"/>
    </xf>
    <xf numFmtId="1" fontId="12" fillId="4" borderId="17" xfId="0" applyNumberFormat="1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4" fillId="2" borderId="15" xfId="0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42578125" style="2" customWidth="1"/>
    <col min="12" max="16384" width="9.140625" style="2"/>
  </cols>
  <sheetData>
    <row r="1" spans="1:12" x14ac:dyDescent="0.2">
      <c r="A1" s="1" t="s">
        <v>7</v>
      </c>
      <c r="C1" s="71" t="s">
        <v>177</v>
      </c>
      <c r="D1" s="72"/>
      <c r="E1" s="72"/>
      <c r="F1" s="67" t="s">
        <v>176</v>
      </c>
      <c r="G1" s="2" t="s">
        <v>16</v>
      </c>
      <c r="H1" s="73" t="s">
        <v>178</v>
      </c>
      <c r="I1" s="74"/>
      <c r="J1" s="74"/>
      <c r="K1" s="74"/>
    </row>
    <row r="2" spans="1:12" ht="18" x14ac:dyDescent="0.2">
      <c r="A2" s="34" t="s">
        <v>6</v>
      </c>
      <c r="C2" s="2"/>
      <c r="G2" s="2" t="s">
        <v>17</v>
      </c>
      <c r="H2" s="73" t="s">
        <v>179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5.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38</v>
      </c>
      <c r="F6" s="39">
        <v>260</v>
      </c>
      <c r="G6" s="50">
        <v>16.908000000000001</v>
      </c>
      <c r="H6" s="51">
        <v>14.855</v>
      </c>
      <c r="I6" s="56">
        <v>50.341000000000001</v>
      </c>
      <c r="J6" s="55">
        <v>357.15600000000001</v>
      </c>
      <c r="K6" s="52" t="s">
        <v>41</v>
      </c>
      <c r="L6" s="53">
        <v>57.6</v>
      </c>
    </row>
    <row r="7" spans="1:12" ht="15" x14ac:dyDescent="0.25">
      <c r="A7" s="22"/>
      <c r="B7" s="14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2"/>
      <c r="B8" s="14"/>
      <c r="C8" s="11"/>
      <c r="D8" s="7" t="s">
        <v>21</v>
      </c>
      <c r="E8" s="40" t="s">
        <v>39</v>
      </c>
      <c r="F8" s="41">
        <v>200</v>
      </c>
      <c r="G8" s="41">
        <v>0.2</v>
      </c>
      <c r="H8" s="41">
        <v>5.0999999999999997E-2</v>
      </c>
      <c r="I8" s="55">
        <v>15</v>
      </c>
      <c r="J8" s="55">
        <v>57.267000000000003</v>
      </c>
      <c r="K8" s="52">
        <v>628</v>
      </c>
      <c r="L8" s="53">
        <v>4</v>
      </c>
    </row>
    <row r="9" spans="1:12" ht="25.5" x14ac:dyDescent="0.25">
      <c r="A9" s="22"/>
      <c r="B9" s="14"/>
      <c r="C9" s="11"/>
      <c r="D9" s="7" t="s">
        <v>22</v>
      </c>
      <c r="E9" s="40" t="s">
        <v>173</v>
      </c>
      <c r="F9" s="41">
        <v>40</v>
      </c>
      <c r="G9" s="41">
        <v>2.6219999999999999</v>
      </c>
      <c r="H9" s="41">
        <v>0.38</v>
      </c>
      <c r="I9" s="56">
        <v>16.356000000000002</v>
      </c>
      <c r="J9" s="55">
        <v>83.2</v>
      </c>
      <c r="K9" s="54" t="s">
        <v>42</v>
      </c>
      <c r="L9" s="53">
        <v>6.2</v>
      </c>
    </row>
    <row r="10" spans="1:12" ht="15" x14ac:dyDescent="0.25">
      <c r="A10" s="22"/>
      <c r="B10" s="14"/>
      <c r="C10" s="11"/>
      <c r="D10" s="7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2"/>
      <c r="B11" s="14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2"/>
      <c r="B12" s="14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500</v>
      </c>
      <c r="G13" s="18">
        <f t="shared" ref="G13:J13" si="0">SUM(G6:G12)</f>
        <v>19.73</v>
      </c>
      <c r="H13" s="18">
        <f t="shared" si="0"/>
        <v>15.286000000000001</v>
      </c>
      <c r="I13" s="18">
        <f t="shared" si="0"/>
        <v>81.697000000000003</v>
      </c>
      <c r="J13" s="18">
        <f t="shared" si="0"/>
        <v>497.62299999999999</v>
      </c>
      <c r="K13" s="24"/>
      <c r="L13" s="65">
        <f t="shared" ref="L13" si="1">SUM(L6:L12)</f>
        <v>67.8</v>
      </c>
    </row>
    <row r="14" spans="1:12" ht="25.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0" t="s">
        <v>40</v>
      </c>
      <c r="F14" s="41">
        <v>60</v>
      </c>
      <c r="G14" s="41">
        <v>1.167</v>
      </c>
      <c r="H14" s="41">
        <v>6.1929999999999996</v>
      </c>
      <c r="I14" s="41">
        <v>5.4850000000000003</v>
      </c>
      <c r="J14" s="41">
        <v>79.706999999999994</v>
      </c>
      <c r="K14" s="54" t="s">
        <v>49</v>
      </c>
      <c r="L14" s="41"/>
    </row>
    <row r="15" spans="1:12" ht="25.5" x14ac:dyDescent="0.25">
      <c r="A15" s="22"/>
      <c r="B15" s="14"/>
      <c r="C15" s="11"/>
      <c r="D15" s="7" t="s">
        <v>26</v>
      </c>
      <c r="E15" s="57" t="s">
        <v>43</v>
      </c>
      <c r="F15" s="41">
        <v>200</v>
      </c>
      <c r="G15" s="41">
        <v>4.7460000000000004</v>
      </c>
      <c r="H15" s="41">
        <v>4.3019999999999996</v>
      </c>
      <c r="I15" s="41">
        <v>18.571999999999999</v>
      </c>
      <c r="J15" s="41">
        <v>127.58</v>
      </c>
      <c r="K15" s="54" t="s">
        <v>50</v>
      </c>
      <c r="L15" s="41"/>
    </row>
    <row r="16" spans="1:12" ht="25.5" x14ac:dyDescent="0.25">
      <c r="A16" s="22"/>
      <c r="B16" s="14"/>
      <c r="C16" s="11"/>
      <c r="D16" s="7" t="s">
        <v>27</v>
      </c>
      <c r="E16" s="57" t="s">
        <v>44</v>
      </c>
      <c r="F16" s="41">
        <v>90</v>
      </c>
      <c r="G16" s="41">
        <v>8.9440000000000008</v>
      </c>
      <c r="H16" s="41">
        <v>10.029999999999999</v>
      </c>
      <c r="I16" s="41">
        <v>9.9740000000000002</v>
      </c>
      <c r="J16" s="41">
        <v>133.166</v>
      </c>
      <c r="K16" s="54" t="s">
        <v>51</v>
      </c>
      <c r="L16" s="41"/>
    </row>
    <row r="17" spans="1:12" ht="25.5" x14ac:dyDescent="0.25">
      <c r="A17" s="22"/>
      <c r="B17" s="14"/>
      <c r="C17" s="11"/>
      <c r="D17" s="7" t="s">
        <v>28</v>
      </c>
      <c r="E17" s="57" t="s">
        <v>45</v>
      </c>
      <c r="F17" s="41">
        <v>150</v>
      </c>
      <c r="G17" s="41">
        <v>3.593</v>
      </c>
      <c r="H17" s="41">
        <v>5.2670000000000003</v>
      </c>
      <c r="I17" s="41">
        <v>16.510999999999999</v>
      </c>
      <c r="J17" s="41">
        <v>123.461</v>
      </c>
      <c r="K17" s="54" t="s">
        <v>52</v>
      </c>
      <c r="L17" s="41"/>
    </row>
    <row r="18" spans="1:12" ht="25.5" x14ac:dyDescent="0.25">
      <c r="A18" s="22"/>
      <c r="B18" s="14"/>
      <c r="C18" s="11"/>
      <c r="D18" s="7" t="s">
        <v>29</v>
      </c>
      <c r="E18" s="57" t="s">
        <v>46</v>
      </c>
      <c r="F18" s="41">
        <v>180</v>
      </c>
      <c r="G18" s="41">
        <v>0.878</v>
      </c>
      <c r="H18" s="41">
        <v>0</v>
      </c>
      <c r="I18" s="41">
        <v>32.139000000000003</v>
      </c>
      <c r="J18" s="41">
        <v>126.104</v>
      </c>
      <c r="K18" s="54" t="s">
        <v>53</v>
      </c>
      <c r="L18" s="41"/>
    </row>
    <row r="19" spans="1:12" ht="25.5" x14ac:dyDescent="0.25">
      <c r="A19" s="22"/>
      <c r="B19" s="14"/>
      <c r="C19" s="11"/>
      <c r="D19" s="7" t="s">
        <v>30</v>
      </c>
      <c r="E19" s="57" t="s">
        <v>47</v>
      </c>
      <c r="F19" s="41">
        <v>20</v>
      </c>
      <c r="G19" s="41">
        <v>1.52</v>
      </c>
      <c r="H19" s="41">
        <v>1.7999999999999999E-2</v>
      </c>
      <c r="I19" s="41">
        <v>9.94</v>
      </c>
      <c r="J19" s="41">
        <v>45.2</v>
      </c>
      <c r="K19" s="54" t="s">
        <v>54</v>
      </c>
      <c r="L19" s="41"/>
    </row>
    <row r="20" spans="1:12" ht="38.25" x14ac:dyDescent="0.25">
      <c r="A20" s="22"/>
      <c r="B20" s="14"/>
      <c r="C20" s="11"/>
      <c r="D20" s="7" t="s">
        <v>31</v>
      </c>
      <c r="E20" s="57" t="s">
        <v>48</v>
      </c>
      <c r="F20" s="41">
        <v>20</v>
      </c>
      <c r="G20" s="41">
        <v>1.1020000000000001</v>
      </c>
      <c r="H20" s="41">
        <v>0.2</v>
      </c>
      <c r="I20" s="41">
        <v>6.4160000000000004</v>
      </c>
      <c r="J20" s="41">
        <v>38</v>
      </c>
      <c r="K20" s="54" t="s">
        <v>55</v>
      </c>
      <c r="L20" s="41"/>
    </row>
    <row r="21" spans="1:12" ht="15" x14ac:dyDescent="0.25">
      <c r="A21" s="22"/>
      <c r="B21" s="14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720</v>
      </c>
      <c r="G23" s="18">
        <f t="shared" ref="G23:J23" si="2">SUM(G14:G22)</f>
        <v>21.950000000000003</v>
      </c>
      <c r="H23" s="18">
        <f t="shared" si="2"/>
        <v>26.009999999999998</v>
      </c>
      <c r="I23" s="18">
        <f t="shared" si="2"/>
        <v>99.037000000000006</v>
      </c>
      <c r="J23" s="18">
        <f t="shared" si="2"/>
        <v>673.21800000000007</v>
      </c>
      <c r="K23" s="24"/>
      <c r="L23" s="18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68" t="s">
        <v>4</v>
      </c>
      <c r="D24" s="69"/>
      <c r="E24" s="30"/>
      <c r="F24" s="31">
        <f>F13+F23</f>
        <v>1220</v>
      </c>
      <c r="G24" s="31">
        <f t="shared" ref="G24:J24" si="4">G13+G23</f>
        <v>41.680000000000007</v>
      </c>
      <c r="H24" s="31">
        <f t="shared" si="4"/>
        <v>41.295999999999999</v>
      </c>
      <c r="I24" s="31">
        <f t="shared" si="4"/>
        <v>180.73400000000001</v>
      </c>
      <c r="J24" s="31">
        <f t="shared" si="4"/>
        <v>1170.8410000000001</v>
      </c>
      <c r="K24" s="31"/>
      <c r="L24" s="60">
        <v>94.94</v>
      </c>
    </row>
    <row r="25" spans="1:12" ht="64.5" customHeight="1" x14ac:dyDescent="0.25">
      <c r="A25" s="13">
        <v>1</v>
      </c>
      <c r="B25" s="14">
        <v>2</v>
      </c>
      <c r="C25" s="21" t="s">
        <v>19</v>
      </c>
      <c r="D25" s="5" t="s">
        <v>20</v>
      </c>
      <c r="E25" s="58" t="s">
        <v>56</v>
      </c>
      <c r="F25" s="39">
        <v>176</v>
      </c>
      <c r="G25" s="39">
        <v>8.5679999999999996</v>
      </c>
      <c r="H25" s="39">
        <v>12.435</v>
      </c>
      <c r="I25" s="39">
        <v>0</v>
      </c>
      <c r="J25" s="39">
        <v>237.35400000000001</v>
      </c>
      <c r="K25" s="59" t="s">
        <v>57</v>
      </c>
      <c r="L25" s="39">
        <v>49.6</v>
      </c>
    </row>
    <row r="26" spans="1:12" ht="15" x14ac:dyDescent="0.25">
      <c r="A26" s="13"/>
      <c r="B26" s="14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5.5" x14ac:dyDescent="0.25">
      <c r="A27" s="13"/>
      <c r="B27" s="14"/>
      <c r="C27" s="11"/>
      <c r="D27" s="7" t="s">
        <v>21</v>
      </c>
      <c r="E27" s="57" t="s">
        <v>58</v>
      </c>
      <c r="F27" s="41">
        <v>180</v>
      </c>
      <c r="G27" s="41">
        <v>2.25</v>
      </c>
      <c r="H27" s="41">
        <v>2.3759999999999999</v>
      </c>
      <c r="I27" s="41">
        <v>18.504000000000001</v>
      </c>
      <c r="J27" s="41">
        <v>101.38500000000001</v>
      </c>
      <c r="K27" s="54" t="s">
        <v>59</v>
      </c>
      <c r="L27" s="62">
        <v>12</v>
      </c>
    </row>
    <row r="28" spans="1:12" ht="38.25" x14ac:dyDescent="0.25">
      <c r="A28" s="13"/>
      <c r="B28" s="14"/>
      <c r="C28" s="11"/>
      <c r="D28" s="7" t="s">
        <v>22</v>
      </c>
      <c r="E28" s="40" t="s">
        <v>172</v>
      </c>
      <c r="F28" s="41">
        <v>40</v>
      </c>
      <c r="G28" s="41">
        <v>3.16</v>
      </c>
      <c r="H28" s="41">
        <v>0.4</v>
      </c>
      <c r="I28" s="41">
        <v>20.76</v>
      </c>
      <c r="J28" s="41">
        <v>94.4</v>
      </c>
      <c r="K28" s="54" t="s">
        <v>60</v>
      </c>
      <c r="L28" s="62">
        <v>6.2</v>
      </c>
    </row>
    <row r="29" spans="1:12" ht="25.5" x14ac:dyDescent="0.25">
      <c r="A29" s="13"/>
      <c r="B29" s="14"/>
      <c r="C29" s="11"/>
      <c r="D29" s="7" t="s">
        <v>23</v>
      </c>
      <c r="E29" s="57" t="s">
        <v>61</v>
      </c>
      <c r="F29" s="41">
        <v>200</v>
      </c>
      <c r="G29" s="41">
        <v>1</v>
      </c>
      <c r="H29" s="41">
        <v>0</v>
      </c>
      <c r="I29" s="41">
        <v>23.4</v>
      </c>
      <c r="J29" s="41">
        <v>94</v>
      </c>
      <c r="K29" s="54" t="s">
        <v>62</v>
      </c>
      <c r="L29" s="41"/>
    </row>
    <row r="30" spans="1:12" ht="15" x14ac:dyDescent="0.25">
      <c r="A30" s="13"/>
      <c r="B30" s="14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3"/>
      <c r="B31" s="14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596</v>
      </c>
      <c r="G32" s="18">
        <f t="shared" ref="G32" si="5">SUM(G25:G31)</f>
        <v>14.978</v>
      </c>
      <c r="H32" s="18">
        <f t="shared" ref="H32" si="6">SUM(H25:H31)</f>
        <v>15.211</v>
      </c>
      <c r="I32" s="18">
        <f t="shared" ref="I32" si="7">SUM(I25:I31)</f>
        <v>62.664000000000001</v>
      </c>
      <c r="J32" s="18">
        <f t="shared" ref="J32" si="8">SUM(J25:J31)</f>
        <v>527.13900000000001</v>
      </c>
      <c r="K32" s="24"/>
      <c r="L32" s="65">
        <v>67.8</v>
      </c>
    </row>
    <row r="33" spans="1:12" ht="39" customHeight="1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7" t="s">
        <v>63</v>
      </c>
      <c r="F33" s="41">
        <v>60</v>
      </c>
      <c r="G33" s="41">
        <v>0.51200000000000001</v>
      </c>
      <c r="H33" s="41">
        <v>6.0309999999999997</v>
      </c>
      <c r="I33" s="41">
        <v>8.6780000000000008</v>
      </c>
      <c r="J33" s="41">
        <v>89.4</v>
      </c>
      <c r="K33" s="54" t="s">
        <v>67</v>
      </c>
      <c r="L33" s="41"/>
    </row>
    <row r="34" spans="1:12" ht="33" customHeight="1" x14ac:dyDescent="0.25">
      <c r="A34" s="13"/>
      <c r="B34" s="14"/>
      <c r="C34" s="11"/>
      <c r="D34" s="7" t="s">
        <v>26</v>
      </c>
      <c r="E34" s="57" t="s">
        <v>64</v>
      </c>
      <c r="F34" s="41">
        <v>220</v>
      </c>
      <c r="G34" s="61">
        <v>1.804</v>
      </c>
      <c r="H34" s="41">
        <v>5.53</v>
      </c>
      <c r="I34" s="41">
        <v>8.8010000000000002</v>
      </c>
      <c r="J34" s="41">
        <v>85.78</v>
      </c>
      <c r="K34" s="54" t="s">
        <v>65</v>
      </c>
      <c r="L34" s="41"/>
    </row>
    <row r="35" spans="1:12" ht="32.25" customHeight="1" x14ac:dyDescent="0.25">
      <c r="A35" s="13"/>
      <c r="B35" s="14"/>
      <c r="C35" s="11"/>
      <c r="D35" s="7" t="s">
        <v>27</v>
      </c>
      <c r="E35" s="57" t="s">
        <v>66</v>
      </c>
      <c r="F35" s="41">
        <v>180</v>
      </c>
      <c r="G35" s="41">
        <v>16.899000000000001</v>
      </c>
      <c r="H35" s="41">
        <v>15.013</v>
      </c>
      <c r="I35" s="41">
        <v>31.175999999999998</v>
      </c>
      <c r="J35" s="41">
        <v>293.64800000000002</v>
      </c>
      <c r="K35" s="54" t="s">
        <v>68</v>
      </c>
      <c r="L35" s="41"/>
    </row>
    <row r="36" spans="1:12" ht="15" x14ac:dyDescent="0.25">
      <c r="A36" s="13"/>
      <c r="B36" s="14"/>
      <c r="C36" s="11"/>
      <c r="D36" s="7" t="s">
        <v>28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3"/>
      <c r="B37" s="14"/>
      <c r="C37" s="11"/>
      <c r="D37" s="7" t="s">
        <v>29</v>
      </c>
      <c r="E37" s="57" t="s">
        <v>69</v>
      </c>
      <c r="F37" s="41">
        <v>200</v>
      </c>
      <c r="G37" s="41">
        <v>0.42</v>
      </c>
      <c r="H37" s="61">
        <v>0</v>
      </c>
      <c r="I37" s="41">
        <v>30.52</v>
      </c>
      <c r="J37" s="41">
        <v>118.6</v>
      </c>
      <c r="K37" s="42">
        <v>24.54</v>
      </c>
      <c r="L37" s="41"/>
    </row>
    <row r="38" spans="1:12" ht="25.5" x14ac:dyDescent="0.25">
      <c r="A38" s="13"/>
      <c r="B38" s="14"/>
      <c r="C38" s="11"/>
      <c r="D38" s="7" t="s">
        <v>30</v>
      </c>
      <c r="E38" s="57" t="s">
        <v>47</v>
      </c>
      <c r="F38" s="41">
        <v>20</v>
      </c>
      <c r="G38" s="41">
        <v>1.52</v>
      </c>
      <c r="H38" s="41">
        <v>0.18</v>
      </c>
      <c r="I38" s="41">
        <v>9.94</v>
      </c>
      <c r="J38" s="41">
        <v>45.2</v>
      </c>
      <c r="K38" s="54" t="s">
        <v>54</v>
      </c>
      <c r="L38" s="41"/>
    </row>
    <row r="39" spans="1:12" ht="38.25" x14ac:dyDescent="0.25">
      <c r="A39" s="13"/>
      <c r="B39" s="14"/>
      <c r="C39" s="11"/>
      <c r="D39" s="7" t="s">
        <v>31</v>
      </c>
      <c r="E39" s="57" t="s">
        <v>48</v>
      </c>
      <c r="F39" s="41">
        <v>20</v>
      </c>
      <c r="G39" s="41">
        <v>1.1020000000000001</v>
      </c>
      <c r="H39" s="41">
        <v>0.2</v>
      </c>
      <c r="I39" s="41">
        <v>6.4160000000000004</v>
      </c>
      <c r="J39" s="62">
        <v>38</v>
      </c>
      <c r="K39" s="54" t="s">
        <v>55</v>
      </c>
      <c r="L39" s="41"/>
    </row>
    <row r="40" spans="1:12" ht="15" x14ac:dyDescent="0.25">
      <c r="A40" s="13"/>
      <c r="B40" s="14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700</v>
      </c>
      <c r="G42" s="18">
        <f t="shared" ref="G42" si="9">SUM(G33:G41)</f>
        <v>22.257000000000001</v>
      </c>
      <c r="H42" s="18">
        <f t="shared" ref="H42" si="10">SUM(H33:H41)</f>
        <v>26.953999999999997</v>
      </c>
      <c r="I42" s="18">
        <f t="shared" ref="I42" si="11">SUM(I33:I41)</f>
        <v>95.530999999999992</v>
      </c>
      <c r="J42" s="18">
        <f t="shared" ref="J42:L42" si="12">SUM(J33:J41)</f>
        <v>670.62800000000004</v>
      </c>
      <c r="K42" s="24"/>
      <c r="L42" s="18">
        <f t="shared" si="12"/>
        <v>0</v>
      </c>
    </row>
    <row r="43" spans="1:12" ht="15.75" customHeight="1" x14ac:dyDescent="0.2">
      <c r="A43" s="32">
        <f>A25</f>
        <v>1</v>
      </c>
      <c r="B43" s="32">
        <f>B25</f>
        <v>2</v>
      </c>
      <c r="C43" s="68" t="s">
        <v>4</v>
      </c>
      <c r="D43" s="69"/>
      <c r="E43" s="30"/>
      <c r="F43" s="31">
        <f>F32+F42</f>
        <v>1296</v>
      </c>
      <c r="G43" s="31">
        <f t="shared" ref="G43" si="13">G32+G42</f>
        <v>37.234999999999999</v>
      </c>
      <c r="H43" s="31">
        <f t="shared" ref="H43" si="14">H32+H42</f>
        <v>42.164999999999999</v>
      </c>
      <c r="I43" s="31">
        <f t="shared" ref="I43" si="15">I32+I42</f>
        <v>158.19499999999999</v>
      </c>
      <c r="J43" s="31">
        <f t="shared" ref="J43" si="16">J32+J42</f>
        <v>1197.7670000000001</v>
      </c>
      <c r="K43" s="31"/>
      <c r="L43" s="60">
        <v>94.94</v>
      </c>
    </row>
    <row r="44" spans="1:12" ht="63.75" x14ac:dyDescent="0.25">
      <c r="A44" s="19">
        <v>1</v>
      </c>
      <c r="B44" s="20">
        <v>3</v>
      </c>
      <c r="C44" s="21" t="s">
        <v>19</v>
      </c>
      <c r="D44" s="5" t="s">
        <v>20</v>
      </c>
      <c r="E44" s="58" t="s">
        <v>70</v>
      </c>
      <c r="F44" s="39">
        <v>260</v>
      </c>
      <c r="G44" s="39">
        <v>12.153</v>
      </c>
      <c r="H44" s="39">
        <v>14.726000000000001</v>
      </c>
      <c r="I44" s="39">
        <v>31.742000000000001</v>
      </c>
      <c r="J44" s="39">
        <v>235.67400000000001</v>
      </c>
      <c r="K44" s="59" t="s">
        <v>72</v>
      </c>
      <c r="L44" s="39">
        <v>46.6</v>
      </c>
    </row>
    <row r="45" spans="1:12" ht="15" x14ac:dyDescent="0.25">
      <c r="A45" s="22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25.5" x14ac:dyDescent="0.25">
      <c r="A46" s="22"/>
      <c r="B46" s="14"/>
      <c r="C46" s="11"/>
      <c r="D46" s="7" t="s">
        <v>21</v>
      </c>
      <c r="E46" s="57" t="s">
        <v>71</v>
      </c>
      <c r="F46" s="41">
        <v>200</v>
      </c>
      <c r="G46" s="41">
        <v>0.08</v>
      </c>
      <c r="H46" s="41">
        <v>0</v>
      </c>
      <c r="I46" s="41">
        <v>33.552</v>
      </c>
      <c r="J46" s="41">
        <v>127.76</v>
      </c>
      <c r="K46" s="54" t="s">
        <v>73</v>
      </c>
      <c r="L46" s="62">
        <v>15</v>
      </c>
    </row>
    <row r="47" spans="1:12" ht="25.5" x14ac:dyDescent="0.25">
      <c r="A47" s="22"/>
      <c r="B47" s="14"/>
      <c r="C47" s="11"/>
      <c r="D47" s="63" t="s">
        <v>22</v>
      </c>
      <c r="E47" s="57" t="s">
        <v>47</v>
      </c>
      <c r="F47" s="41">
        <v>20</v>
      </c>
      <c r="G47" s="41">
        <v>1.52</v>
      </c>
      <c r="H47" s="41">
        <v>0.18</v>
      </c>
      <c r="I47" s="41">
        <v>9.94</v>
      </c>
      <c r="J47" s="41">
        <v>45.2</v>
      </c>
      <c r="K47" s="54" t="s">
        <v>54</v>
      </c>
      <c r="L47" s="41">
        <v>3.2</v>
      </c>
    </row>
    <row r="48" spans="1:12" ht="38.25" x14ac:dyDescent="0.25">
      <c r="A48" s="22"/>
      <c r="B48" s="14"/>
      <c r="C48" s="11"/>
      <c r="D48" s="7" t="s">
        <v>22</v>
      </c>
      <c r="E48" s="57" t="s">
        <v>48</v>
      </c>
      <c r="F48" s="41">
        <v>20</v>
      </c>
      <c r="G48" s="41">
        <v>1.1020000000000001</v>
      </c>
      <c r="H48" s="41">
        <v>0.2</v>
      </c>
      <c r="I48" s="41">
        <v>6.4160000000000004</v>
      </c>
      <c r="J48" s="41">
        <v>38</v>
      </c>
      <c r="K48" s="54" t="s">
        <v>75</v>
      </c>
      <c r="L48" s="62">
        <v>3</v>
      </c>
    </row>
    <row r="49" spans="1:12" ht="15" x14ac:dyDescent="0.25">
      <c r="A49" s="22"/>
      <c r="B49" s="14"/>
      <c r="C49" s="11"/>
      <c r="D49" s="7" t="s">
        <v>23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2"/>
      <c r="B50" s="14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2"/>
      <c r="B51" s="14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23"/>
      <c r="B52" s="16"/>
      <c r="C52" s="8"/>
      <c r="D52" s="17" t="s">
        <v>32</v>
      </c>
      <c r="E52" s="9"/>
      <c r="F52" s="18">
        <f>SUM(F44:F51)</f>
        <v>500</v>
      </c>
      <c r="G52" s="18">
        <f t="shared" ref="G52" si="17">SUM(G44:G51)</f>
        <v>14.855</v>
      </c>
      <c r="H52" s="18">
        <f t="shared" ref="H52" si="18">SUM(H44:H51)</f>
        <v>15.106</v>
      </c>
      <c r="I52" s="18">
        <f t="shared" ref="I52" si="19">SUM(I44:I51)</f>
        <v>81.649999999999991</v>
      </c>
      <c r="J52" s="18">
        <f t="shared" ref="J52" si="20">SUM(J44:J51)</f>
        <v>446.63400000000001</v>
      </c>
      <c r="K52" s="24"/>
      <c r="L52" s="65">
        <v>67.8</v>
      </c>
    </row>
    <row r="53" spans="1:12" ht="25.5" x14ac:dyDescent="0.25">
      <c r="A53" s="25">
        <f>A44</f>
        <v>1</v>
      </c>
      <c r="B53" s="12">
        <f>B44</f>
        <v>3</v>
      </c>
      <c r="C53" s="10" t="s">
        <v>24</v>
      </c>
      <c r="D53" s="7" t="s">
        <v>25</v>
      </c>
      <c r="E53" s="57" t="s">
        <v>74</v>
      </c>
      <c r="F53" s="41">
        <v>60</v>
      </c>
      <c r="G53" s="41">
        <v>0.96899999999999997</v>
      </c>
      <c r="H53" s="41">
        <v>6.9969999999999999</v>
      </c>
      <c r="I53" s="41">
        <v>6.1559999999999997</v>
      </c>
      <c r="J53" s="41">
        <v>109.33</v>
      </c>
      <c r="K53" s="54" t="s">
        <v>76</v>
      </c>
      <c r="L53" s="41"/>
    </row>
    <row r="54" spans="1:12" ht="25.5" x14ac:dyDescent="0.25">
      <c r="A54" s="22"/>
      <c r="B54" s="14"/>
      <c r="C54" s="11"/>
      <c r="D54" s="7" t="s">
        <v>26</v>
      </c>
      <c r="E54" s="57" t="s">
        <v>77</v>
      </c>
      <c r="F54" s="41">
        <v>250</v>
      </c>
      <c r="G54" s="41">
        <v>2.84</v>
      </c>
      <c r="H54" s="41">
        <v>2.673</v>
      </c>
      <c r="I54" s="41">
        <v>23.945</v>
      </c>
      <c r="J54" s="41">
        <v>125.52500000000001</v>
      </c>
      <c r="K54" s="54" t="s">
        <v>78</v>
      </c>
      <c r="L54" s="41"/>
    </row>
    <row r="55" spans="1:12" ht="25.5" x14ac:dyDescent="0.25">
      <c r="A55" s="22"/>
      <c r="B55" s="14"/>
      <c r="C55" s="11"/>
      <c r="D55" s="7" t="s">
        <v>27</v>
      </c>
      <c r="E55" s="57" t="s">
        <v>79</v>
      </c>
      <c r="F55" s="41">
        <v>150</v>
      </c>
      <c r="G55" s="41">
        <v>15.414999999999999</v>
      </c>
      <c r="H55" s="41">
        <v>12.435</v>
      </c>
      <c r="I55" s="41">
        <v>34.128999999999998</v>
      </c>
      <c r="J55" s="41">
        <v>295.14699999999999</v>
      </c>
      <c r="K55" s="54" t="s">
        <v>80</v>
      </c>
      <c r="L55" s="41"/>
    </row>
    <row r="56" spans="1:12" ht="15" x14ac:dyDescent="0.25">
      <c r="A56" s="22"/>
      <c r="B56" s="14"/>
      <c r="C56" s="11"/>
      <c r="D56" s="7" t="s">
        <v>28</v>
      </c>
      <c r="E56" s="40"/>
      <c r="F56" s="41"/>
      <c r="G56" s="41"/>
      <c r="H56" s="41"/>
      <c r="I56" s="41"/>
      <c r="J56" s="41"/>
      <c r="K56" s="42"/>
      <c r="L56" s="41"/>
    </row>
    <row r="57" spans="1:12" ht="25.5" x14ac:dyDescent="0.25">
      <c r="A57" s="22"/>
      <c r="B57" s="14"/>
      <c r="C57" s="11"/>
      <c r="D57" s="7" t="s">
        <v>29</v>
      </c>
      <c r="E57" s="57" t="s">
        <v>81</v>
      </c>
      <c r="F57" s="41">
        <v>200</v>
      </c>
      <c r="G57" s="41">
        <v>0.2</v>
      </c>
      <c r="H57" s="41">
        <v>5.0999999999999997E-2</v>
      </c>
      <c r="I57" s="41">
        <v>15.01</v>
      </c>
      <c r="J57" s="41">
        <v>57.267000000000003</v>
      </c>
      <c r="K57" s="54" t="s">
        <v>82</v>
      </c>
      <c r="L57" s="41"/>
    </row>
    <row r="58" spans="1:12" ht="25.5" x14ac:dyDescent="0.25">
      <c r="A58" s="22"/>
      <c r="B58" s="14"/>
      <c r="C58" s="11"/>
      <c r="D58" s="7" t="s">
        <v>30</v>
      </c>
      <c r="E58" s="40" t="s">
        <v>47</v>
      </c>
      <c r="F58" s="41">
        <v>20</v>
      </c>
      <c r="G58" s="41">
        <v>1.52</v>
      </c>
      <c r="H58" s="41">
        <v>0.18</v>
      </c>
      <c r="I58" s="41">
        <v>9.94</v>
      </c>
      <c r="J58" s="41">
        <v>45.2</v>
      </c>
      <c r="K58" s="54" t="s">
        <v>54</v>
      </c>
      <c r="L58" s="41"/>
    </row>
    <row r="59" spans="1:12" ht="25.5" x14ac:dyDescent="0.25">
      <c r="A59" s="22"/>
      <c r="B59" s="14"/>
      <c r="C59" s="11"/>
      <c r="D59" s="7" t="s">
        <v>31</v>
      </c>
      <c r="E59" s="40" t="s">
        <v>48</v>
      </c>
      <c r="F59" s="41">
        <v>20</v>
      </c>
      <c r="G59" s="41">
        <v>1.1020000000000001</v>
      </c>
      <c r="H59" s="41">
        <v>0.2</v>
      </c>
      <c r="I59" s="41">
        <v>6.4160000000000004</v>
      </c>
      <c r="J59" s="41">
        <v>38</v>
      </c>
      <c r="K59" s="54" t="s">
        <v>83</v>
      </c>
      <c r="L59" s="41"/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2"/>
      <c r="B61" s="14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6"/>
      <c r="C62" s="8"/>
      <c r="D62" s="17" t="s">
        <v>32</v>
      </c>
      <c r="E62" s="9"/>
      <c r="F62" s="18">
        <f>SUM(F53:F61)</f>
        <v>700</v>
      </c>
      <c r="G62" s="18">
        <f t="shared" ref="G62" si="21">SUM(G53:G61)</f>
        <v>22.045999999999999</v>
      </c>
      <c r="H62" s="18">
        <f t="shared" ref="H62" si="22">SUM(H53:H61)</f>
        <v>22.535999999999998</v>
      </c>
      <c r="I62" s="18">
        <f t="shared" ref="I62" si="23">SUM(I53:I61)</f>
        <v>95.595999999999989</v>
      </c>
      <c r="J62" s="18">
        <f t="shared" ref="J62:L62" si="24">SUM(J53:J61)</f>
        <v>670.46900000000005</v>
      </c>
      <c r="K62" s="24"/>
      <c r="L62" s="18">
        <f t="shared" si="24"/>
        <v>0</v>
      </c>
    </row>
    <row r="63" spans="1:12" ht="15.75" customHeight="1" x14ac:dyDescent="0.2">
      <c r="A63" s="28">
        <f>A44</f>
        <v>1</v>
      </c>
      <c r="B63" s="29">
        <f>B44</f>
        <v>3</v>
      </c>
      <c r="C63" s="68" t="s">
        <v>4</v>
      </c>
      <c r="D63" s="69"/>
      <c r="E63" s="30"/>
      <c r="F63" s="31">
        <f>F52+F62</f>
        <v>1200</v>
      </c>
      <c r="G63" s="31">
        <f t="shared" ref="G63" si="25">G52+G62</f>
        <v>36.900999999999996</v>
      </c>
      <c r="H63" s="31">
        <f t="shared" ref="H63" si="26">H52+H62</f>
        <v>37.641999999999996</v>
      </c>
      <c r="I63" s="31">
        <f t="shared" ref="I63" si="27">I52+I62</f>
        <v>177.24599999999998</v>
      </c>
      <c r="J63" s="31">
        <f t="shared" ref="J63" si="28">J52+J62</f>
        <v>1117.1030000000001</v>
      </c>
      <c r="K63" s="31"/>
      <c r="L63" s="60">
        <v>94.94</v>
      </c>
    </row>
    <row r="64" spans="1:12" ht="63.75" x14ac:dyDescent="0.25">
      <c r="A64" s="19">
        <v>1</v>
      </c>
      <c r="B64" s="20">
        <v>4</v>
      </c>
      <c r="C64" s="21" t="s">
        <v>19</v>
      </c>
      <c r="D64" s="5" t="s">
        <v>20</v>
      </c>
      <c r="E64" s="58" t="s">
        <v>175</v>
      </c>
      <c r="F64" s="39">
        <v>260</v>
      </c>
      <c r="G64" s="39">
        <v>13.615</v>
      </c>
      <c r="H64" s="39">
        <v>14.835000000000001</v>
      </c>
      <c r="I64" s="39">
        <v>48.116999999999997</v>
      </c>
      <c r="J64" s="39">
        <v>369.99</v>
      </c>
      <c r="K64" s="59" t="s">
        <v>84</v>
      </c>
      <c r="L64" s="49">
        <v>50.6</v>
      </c>
    </row>
    <row r="65" spans="1:12" ht="15" x14ac:dyDescent="0.25">
      <c r="A65" s="22"/>
      <c r="B65" s="14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25.5" x14ac:dyDescent="0.25">
      <c r="A66" s="22"/>
      <c r="B66" s="14"/>
      <c r="C66" s="11"/>
      <c r="D66" s="7" t="s">
        <v>21</v>
      </c>
      <c r="E66" s="57" t="s">
        <v>61</v>
      </c>
      <c r="F66" s="41">
        <v>200</v>
      </c>
      <c r="G66" s="41">
        <v>1</v>
      </c>
      <c r="H66" s="41">
        <v>0</v>
      </c>
      <c r="I66" s="41">
        <v>23.4</v>
      </c>
      <c r="J66" s="41">
        <v>94</v>
      </c>
      <c r="K66" s="54" t="s">
        <v>85</v>
      </c>
      <c r="L66" s="62">
        <v>23</v>
      </c>
    </row>
    <row r="67" spans="1:12" ht="25.5" x14ac:dyDescent="0.25">
      <c r="A67" s="22"/>
      <c r="B67" s="14"/>
      <c r="C67" s="11"/>
      <c r="D67" s="7" t="s">
        <v>22</v>
      </c>
      <c r="E67" s="57" t="s">
        <v>47</v>
      </c>
      <c r="F67" s="41">
        <v>20</v>
      </c>
      <c r="G67" s="41">
        <v>1.52</v>
      </c>
      <c r="H67" s="41">
        <v>0.18</v>
      </c>
      <c r="I67" s="41">
        <v>9.94</v>
      </c>
      <c r="J67" s="41">
        <v>45.2</v>
      </c>
      <c r="K67" s="54" t="s">
        <v>54</v>
      </c>
      <c r="L67" s="62">
        <v>3.2</v>
      </c>
    </row>
    <row r="68" spans="1:12" ht="38.25" x14ac:dyDescent="0.25">
      <c r="A68" s="22"/>
      <c r="B68" s="14"/>
      <c r="C68" s="11"/>
      <c r="D68" s="7" t="s">
        <v>22</v>
      </c>
      <c r="E68" s="57" t="s">
        <v>48</v>
      </c>
      <c r="F68" s="41">
        <v>20</v>
      </c>
      <c r="G68" s="41">
        <v>1.1020000000000001</v>
      </c>
      <c r="H68" s="41">
        <v>0.2</v>
      </c>
      <c r="I68" s="41">
        <v>6.4160000000000004</v>
      </c>
      <c r="J68" s="41">
        <v>38</v>
      </c>
      <c r="K68" s="54" t="s">
        <v>86</v>
      </c>
      <c r="L68" s="62">
        <v>3</v>
      </c>
    </row>
    <row r="69" spans="1:12" ht="15" x14ac:dyDescent="0.25">
      <c r="A69" s="22"/>
      <c r="B69" s="14"/>
      <c r="C69" s="11"/>
      <c r="D69" s="7" t="s">
        <v>23</v>
      </c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2"/>
      <c r="B70" s="14"/>
      <c r="C70" s="11"/>
      <c r="D70" s="6"/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2"/>
      <c r="B71" s="14"/>
      <c r="C71" s="11"/>
      <c r="D71" s="6"/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6"/>
      <c r="C72" s="8"/>
      <c r="D72" s="17" t="s">
        <v>32</v>
      </c>
      <c r="E72" s="9"/>
      <c r="F72" s="18">
        <f>SUM(F64:F71)</f>
        <v>500</v>
      </c>
      <c r="G72" s="18">
        <f t="shared" ref="G72" si="29">SUM(G64:G71)</f>
        <v>17.237000000000002</v>
      </c>
      <c r="H72" s="18">
        <f t="shared" ref="H72" si="30">SUM(H64:H71)</f>
        <v>15.215</v>
      </c>
      <c r="I72" s="18">
        <f t="shared" ref="I72" si="31">SUM(I64:I71)</f>
        <v>87.87299999999999</v>
      </c>
      <c r="J72" s="18">
        <f t="shared" ref="J72" si="32">SUM(J64:J71)</f>
        <v>547.19000000000005</v>
      </c>
      <c r="K72" s="24"/>
      <c r="L72" s="65">
        <v>67.8</v>
      </c>
    </row>
    <row r="73" spans="1:12" ht="25.5" x14ac:dyDescent="0.25">
      <c r="A73" s="25">
        <f>A64</f>
        <v>1</v>
      </c>
      <c r="B73" s="12">
        <f>B64</f>
        <v>4</v>
      </c>
      <c r="C73" s="10" t="s">
        <v>24</v>
      </c>
      <c r="D73" s="7" t="s">
        <v>25</v>
      </c>
      <c r="E73" s="57" t="s">
        <v>87</v>
      </c>
      <c r="F73" s="41">
        <v>60</v>
      </c>
      <c r="G73" s="41">
        <v>1.276</v>
      </c>
      <c r="H73" s="41">
        <v>1.8360000000000001</v>
      </c>
      <c r="I73" s="41">
        <v>7.3170000000000002</v>
      </c>
      <c r="J73" s="41">
        <v>49.219000000000001</v>
      </c>
      <c r="K73" s="54" t="s">
        <v>89</v>
      </c>
      <c r="L73" s="41"/>
    </row>
    <row r="74" spans="1:12" ht="25.5" x14ac:dyDescent="0.25">
      <c r="A74" s="22"/>
      <c r="B74" s="14"/>
      <c r="C74" s="11"/>
      <c r="D74" s="7" t="s">
        <v>26</v>
      </c>
      <c r="E74" s="57" t="s">
        <v>88</v>
      </c>
      <c r="F74" s="41">
        <v>210</v>
      </c>
      <c r="G74" s="41">
        <v>3.8330000000000002</v>
      </c>
      <c r="H74" s="41">
        <v>5.5220000000000002</v>
      </c>
      <c r="I74" s="41">
        <v>11.708</v>
      </c>
      <c r="J74" s="41">
        <v>96.08</v>
      </c>
      <c r="K74" s="54" t="s">
        <v>90</v>
      </c>
      <c r="L74" s="41"/>
    </row>
    <row r="75" spans="1:12" ht="25.5" x14ac:dyDescent="0.25">
      <c r="A75" s="22"/>
      <c r="B75" s="14"/>
      <c r="C75" s="11"/>
      <c r="D75" s="7" t="s">
        <v>27</v>
      </c>
      <c r="E75" s="57" t="s">
        <v>91</v>
      </c>
      <c r="F75" s="41">
        <v>90</v>
      </c>
      <c r="G75" s="61">
        <v>10.802</v>
      </c>
      <c r="H75" s="41">
        <v>10.114000000000001</v>
      </c>
      <c r="I75" s="41">
        <v>13.843</v>
      </c>
      <c r="J75" s="41">
        <v>163.904</v>
      </c>
      <c r="K75" s="54" t="s">
        <v>92</v>
      </c>
      <c r="L75" s="41"/>
    </row>
    <row r="76" spans="1:12" ht="25.5" x14ac:dyDescent="0.25">
      <c r="A76" s="22"/>
      <c r="B76" s="14"/>
      <c r="C76" s="11"/>
      <c r="D76" s="7" t="s">
        <v>28</v>
      </c>
      <c r="E76" s="57" t="s">
        <v>93</v>
      </c>
      <c r="F76" s="41">
        <v>150</v>
      </c>
      <c r="G76" s="41">
        <v>7.7160000000000002</v>
      </c>
      <c r="H76" s="41">
        <v>5.3840000000000003</v>
      </c>
      <c r="I76" s="41">
        <v>26.323</v>
      </c>
      <c r="J76" s="41">
        <v>232.58500000000001</v>
      </c>
      <c r="K76" s="54" t="s">
        <v>94</v>
      </c>
      <c r="L76" s="41"/>
    </row>
    <row r="77" spans="1:12" ht="25.5" x14ac:dyDescent="0.25">
      <c r="A77" s="22"/>
      <c r="B77" s="14"/>
      <c r="C77" s="11"/>
      <c r="D77" s="7" t="s">
        <v>29</v>
      </c>
      <c r="E77" s="57" t="s">
        <v>95</v>
      </c>
      <c r="F77" s="41">
        <v>180</v>
      </c>
      <c r="G77" s="41">
        <v>0.72</v>
      </c>
      <c r="H77" s="41">
        <v>0</v>
      </c>
      <c r="I77" s="41">
        <v>24.273</v>
      </c>
      <c r="J77" s="41">
        <v>96.704999999999998</v>
      </c>
      <c r="K77" s="54" t="s">
        <v>97</v>
      </c>
      <c r="L77" s="41"/>
    </row>
    <row r="78" spans="1:12" ht="25.5" x14ac:dyDescent="0.25">
      <c r="A78" s="22"/>
      <c r="B78" s="14"/>
      <c r="C78" s="11"/>
      <c r="D78" s="7" t="s">
        <v>30</v>
      </c>
      <c r="E78" s="57" t="s">
        <v>47</v>
      </c>
      <c r="F78" s="41">
        <v>20</v>
      </c>
      <c r="G78" s="41">
        <v>1.52</v>
      </c>
      <c r="H78" s="41">
        <v>0.18</v>
      </c>
      <c r="I78" s="41">
        <v>9.94</v>
      </c>
      <c r="J78" s="41">
        <v>45.2</v>
      </c>
      <c r="K78" s="54" t="s">
        <v>98</v>
      </c>
      <c r="L78" s="41"/>
    </row>
    <row r="79" spans="1:12" ht="38.25" x14ac:dyDescent="0.25">
      <c r="A79" s="22"/>
      <c r="B79" s="14"/>
      <c r="C79" s="11"/>
      <c r="D79" s="7" t="s">
        <v>31</v>
      </c>
      <c r="E79" s="57" t="s">
        <v>48</v>
      </c>
      <c r="F79" s="41">
        <v>20</v>
      </c>
      <c r="G79" s="41">
        <v>1.1020000000000001</v>
      </c>
      <c r="H79" s="41">
        <v>0.2</v>
      </c>
      <c r="I79" s="41">
        <v>6.4160000000000004</v>
      </c>
      <c r="J79" s="41">
        <v>38</v>
      </c>
      <c r="K79" s="54" t="s">
        <v>99</v>
      </c>
      <c r="L79" s="41"/>
    </row>
    <row r="80" spans="1:12" ht="15" x14ac:dyDescent="0.25">
      <c r="A80" s="22"/>
      <c r="B80" s="14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2"/>
      <c r="B81" s="14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5" x14ac:dyDescent="0.25">
      <c r="A82" s="23"/>
      <c r="B82" s="16"/>
      <c r="C82" s="8"/>
      <c r="D82" s="17" t="s">
        <v>32</v>
      </c>
      <c r="E82" s="9"/>
      <c r="F82" s="18">
        <f>SUM(F73:F81)</f>
        <v>730</v>
      </c>
      <c r="G82" s="18">
        <f t="shared" ref="G82" si="33">SUM(G73:G81)</f>
        <v>26.968999999999998</v>
      </c>
      <c r="H82" s="18">
        <f t="shared" ref="H82" si="34">SUM(H73:H81)</f>
        <v>23.236000000000001</v>
      </c>
      <c r="I82" s="18">
        <f t="shared" ref="I82" si="35">SUM(I73:I81)</f>
        <v>99.82</v>
      </c>
      <c r="J82" s="18">
        <f t="shared" ref="J82" si="36">SUM(J73:J81)</f>
        <v>721.6930000000001</v>
      </c>
      <c r="K82" s="24"/>
      <c r="L82" s="65">
        <v>94.94</v>
      </c>
    </row>
    <row r="83" spans="1:12" ht="15.75" customHeight="1" x14ac:dyDescent="0.2">
      <c r="A83" s="28">
        <f>A64</f>
        <v>1</v>
      </c>
      <c r="B83" s="29">
        <f>B64</f>
        <v>4</v>
      </c>
      <c r="C83" s="68" t="s">
        <v>4</v>
      </c>
      <c r="D83" s="69"/>
      <c r="E83" s="30"/>
      <c r="F83" s="31">
        <f>F72+F82</f>
        <v>1230</v>
      </c>
      <c r="G83" s="31">
        <f t="shared" ref="G83" si="37">G72+G82</f>
        <v>44.206000000000003</v>
      </c>
      <c r="H83" s="31">
        <f t="shared" ref="H83" si="38">H72+H82</f>
        <v>38.451000000000001</v>
      </c>
      <c r="I83" s="31">
        <f t="shared" ref="I83" si="39">I72+I82</f>
        <v>187.69299999999998</v>
      </c>
      <c r="J83" s="31">
        <f t="shared" ref="J83" si="40">J72+J82</f>
        <v>1268.8830000000003</v>
      </c>
      <c r="K83" s="31"/>
      <c r="L83" s="31">
        <v>0</v>
      </c>
    </row>
    <row r="84" spans="1:12" ht="25.5" x14ac:dyDescent="0.25">
      <c r="A84" s="19">
        <v>1</v>
      </c>
      <c r="B84" s="20">
        <v>5</v>
      </c>
      <c r="C84" s="21" t="s">
        <v>19</v>
      </c>
      <c r="D84" s="5" t="s">
        <v>20</v>
      </c>
      <c r="E84" s="58" t="s">
        <v>100</v>
      </c>
      <c r="F84" s="39">
        <v>160</v>
      </c>
      <c r="G84" s="39">
        <v>11.586</v>
      </c>
      <c r="H84" s="39">
        <v>14.843999999999999</v>
      </c>
      <c r="I84" s="39">
        <v>29.73</v>
      </c>
      <c r="J84" s="39">
        <v>242</v>
      </c>
      <c r="K84" s="59" t="s">
        <v>101</v>
      </c>
      <c r="L84" s="39">
        <v>29.6</v>
      </c>
    </row>
    <row r="85" spans="1:12" ht="15" x14ac:dyDescent="0.25">
      <c r="A85" s="22"/>
      <c r="B85" s="14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25.5" x14ac:dyDescent="0.25">
      <c r="A86" s="22"/>
      <c r="B86" s="14"/>
      <c r="C86" s="11"/>
      <c r="D86" s="7" t="s">
        <v>21</v>
      </c>
      <c r="E86" s="57" t="s">
        <v>102</v>
      </c>
      <c r="F86" s="41">
        <v>187</v>
      </c>
      <c r="G86" s="41">
        <v>0.24299999999999999</v>
      </c>
      <c r="H86" s="41">
        <v>4.5999999999999999E-2</v>
      </c>
      <c r="I86" s="41">
        <v>13.760999999999999</v>
      </c>
      <c r="J86" s="41">
        <v>53.71</v>
      </c>
      <c r="K86" s="54" t="s">
        <v>103</v>
      </c>
      <c r="L86" s="62">
        <v>8</v>
      </c>
    </row>
    <row r="87" spans="1:12" ht="38.25" x14ac:dyDescent="0.25">
      <c r="A87" s="22"/>
      <c r="B87" s="14"/>
      <c r="C87" s="11"/>
      <c r="D87" s="7" t="s">
        <v>22</v>
      </c>
      <c r="E87" s="57" t="s">
        <v>104</v>
      </c>
      <c r="F87" s="41">
        <v>40</v>
      </c>
      <c r="G87" s="41">
        <v>3.16</v>
      </c>
      <c r="H87" s="41">
        <v>0.4</v>
      </c>
      <c r="I87" s="41">
        <v>20.76</v>
      </c>
      <c r="J87" s="41">
        <v>94.4</v>
      </c>
      <c r="K87" s="54" t="s">
        <v>105</v>
      </c>
      <c r="L87" s="62">
        <v>5.0999999999999996</v>
      </c>
    </row>
    <row r="88" spans="1:12" ht="25.5" x14ac:dyDescent="0.25">
      <c r="A88" s="22"/>
      <c r="B88" s="14"/>
      <c r="C88" s="11"/>
      <c r="D88" s="7" t="s">
        <v>23</v>
      </c>
      <c r="E88" s="57" t="s">
        <v>106</v>
      </c>
      <c r="F88" s="41">
        <v>150</v>
      </c>
      <c r="G88" s="41">
        <v>0.6</v>
      </c>
      <c r="H88" s="41">
        <v>0</v>
      </c>
      <c r="I88" s="41">
        <v>14.7</v>
      </c>
      <c r="J88" s="41">
        <v>57</v>
      </c>
      <c r="K88" s="54" t="s">
        <v>107</v>
      </c>
      <c r="L88" s="62">
        <v>25.1</v>
      </c>
    </row>
    <row r="89" spans="1:12" ht="15" x14ac:dyDescent="0.25">
      <c r="A89" s="22"/>
      <c r="B89" s="14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2"/>
      <c r="B90" s="14"/>
      <c r="C90" s="11"/>
      <c r="D90" s="6"/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6"/>
      <c r="C91" s="8"/>
      <c r="D91" s="17" t="s">
        <v>32</v>
      </c>
      <c r="E91" s="9"/>
      <c r="F91" s="18">
        <f>SUM(F84:F90)</f>
        <v>537</v>
      </c>
      <c r="G91" s="18">
        <f t="shared" ref="G91" si="41">SUM(G84:G90)</f>
        <v>15.589</v>
      </c>
      <c r="H91" s="18">
        <f t="shared" ref="H91" si="42">SUM(H84:H90)</f>
        <v>15.29</v>
      </c>
      <c r="I91" s="18">
        <f t="shared" ref="I91" si="43">SUM(I84:I90)</f>
        <v>78.951000000000008</v>
      </c>
      <c r="J91" s="18">
        <f t="shared" ref="J91" si="44">SUM(J84:J90)</f>
        <v>447.11</v>
      </c>
      <c r="K91" s="24"/>
      <c r="L91" s="65">
        <v>67.8</v>
      </c>
    </row>
    <row r="92" spans="1:12" ht="23.25" customHeight="1" x14ac:dyDescent="0.25">
      <c r="A92" s="25">
        <f>A84</f>
        <v>1</v>
      </c>
      <c r="B92" s="12">
        <f>B84</f>
        <v>5</v>
      </c>
      <c r="C92" s="10" t="s">
        <v>24</v>
      </c>
      <c r="D92" s="7" t="s">
        <v>25</v>
      </c>
      <c r="E92" s="57" t="s">
        <v>108</v>
      </c>
      <c r="F92" s="41">
        <v>60</v>
      </c>
      <c r="G92" s="41">
        <v>0.92900000000000005</v>
      </c>
      <c r="H92" s="41">
        <v>3.0030000000000001</v>
      </c>
      <c r="I92" s="41">
        <v>5.968</v>
      </c>
      <c r="J92" s="41">
        <v>53.564</v>
      </c>
      <c r="K92" s="54" t="s">
        <v>109</v>
      </c>
      <c r="L92" s="41"/>
    </row>
    <row r="93" spans="1:12" ht="33" customHeight="1" x14ac:dyDescent="0.25">
      <c r="A93" s="22"/>
      <c r="B93" s="14"/>
      <c r="C93" s="11"/>
      <c r="D93" s="7" t="s">
        <v>26</v>
      </c>
      <c r="E93" s="57" t="s">
        <v>110</v>
      </c>
      <c r="F93" s="41">
        <v>210</v>
      </c>
      <c r="G93" s="41">
        <v>2.2879999999999998</v>
      </c>
      <c r="H93" s="41">
        <v>5.5880000000000001</v>
      </c>
      <c r="I93" s="41">
        <v>16.297999999999998</v>
      </c>
      <c r="J93" s="41">
        <v>116.572</v>
      </c>
      <c r="K93" s="54" t="s">
        <v>111</v>
      </c>
      <c r="L93" s="41"/>
    </row>
    <row r="94" spans="1:12" ht="35.25" customHeight="1" x14ac:dyDescent="0.25">
      <c r="A94" s="22"/>
      <c r="B94" s="14"/>
      <c r="C94" s="11"/>
      <c r="D94" s="7" t="s">
        <v>27</v>
      </c>
      <c r="E94" s="57" t="s">
        <v>112</v>
      </c>
      <c r="F94" s="41">
        <v>90</v>
      </c>
      <c r="G94" s="41">
        <v>11.648</v>
      </c>
      <c r="H94" s="41">
        <v>8.5649999999999995</v>
      </c>
      <c r="I94" s="41">
        <v>2.097</v>
      </c>
      <c r="J94" s="41">
        <v>169.99199999999999</v>
      </c>
      <c r="K94" s="54" t="s">
        <v>113</v>
      </c>
      <c r="L94" s="41"/>
    </row>
    <row r="95" spans="1:12" ht="25.5" x14ac:dyDescent="0.25">
      <c r="A95" s="22"/>
      <c r="B95" s="14"/>
      <c r="C95" s="11"/>
      <c r="D95" s="7" t="s">
        <v>28</v>
      </c>
      <c r="E95" s="57" t="s">
        <v>114</v>
      </c>
      <c r="F95" s="41">
        <v>150</v>
      </c>
      <c r="G95" s="41">
        <v>3.6749999999999998</v>
      </c>
      <c r="H95" s="41">
        <v>11.419</v>
      </c>
      <c r="I95" s="41">
        <v>35.22</v>
      </c>
      <c r="J95" s="41">
        <v>250.01300000000001</v>
      </c>
      <c r="K95" s="54" t="s">
        <v>115</v>
      </c>
      <c r="L95" s="41"/>
    </row>
    <row r="96" spans="1:12" ht="25.5" x14ac:dyDescent="0.25">
      <c r="A96" s="22"/>
      <c r="B96" s="14"/>
      <c r="C96" s="11"/>
      <c r="D96" s="7" t="s">
        <v>29</v>
      </c>
      <c r="E96" s="57" t="s">
        <v>46</v>
      </c>
      <c r="F96" s="41">
        <v>180</v>
      </c>
      <c r="G96" s="41">
        <v>0.878</v>
      </c>
      <c r="H96" s="41">
        <v>0</v>
      </c>
      <c r="I96" s="41">
        <v>32.139000000000003</v>
      </c>
      <c r="J96" s="41">
        <v>126.104</v>
      </c>
      <c r="K96" s="54" t="s">
        <v>116</v>
      </c>
      <c r="L96" s="41"/>
    </row>
    <row r="97" spans="1:12" ht="26.25" customHeight="1" x14ac:dyDescent="0.25">
      <c r="A97" s="22"/>
      <c r="B97" s="14"/>
      <c r="C97" s="11"/>
      <c r="D97" s="7" t="s">
        <v>30</v>
      </c>
      <c r="E97" s="57" t="s">
        <v>47</v>
      </c>
      <c r="F97" s="41">
        <v>20</v>
      </c>
      <c r="G97" s="41">
        <v>1.52</v>
      </c>
      <c r="H97" s="41">
        <v>0.18</v>
      </c>
      <c r="I97" s="41">
        <v>9.94</v>
      </c>
      <c r="J97" s="41">
        <v>45.2</v>
      </c>
      <c r="K97" s="54" t="s">
        <v>54</v>
      </c>
      <c r="L97" s="41"/>
    </row>
    <row r="98" spans="1:12" ht="38.25" x14ac:dyDescent="0.25">
      <c r="A98" s="22"/>
      <c r="B98" s="14"/>
      <c r="C98" s="11"/>
      <c r="D98" s="7" t="s">
        <v>31</v>
      </c>
      <c r="E98" s="57" t="s">
        <v>48</v>
      </c>
      <c r="F98" s="41">
        <v>20</v>
      </c>
      <c r="G98" s="41">
        <v>1.1020000000000001</v>
      </c>
      <c r="H98" s="41">
        <v>0.2</v>
      </c>
      <c r="I98" s="41">
        <v>6.4160000000000004</v>
      </c>
      <c r="J98" s="41">
        <v>38</v>
      </c>
      <c r="K98" s="54" t="s">
        <v>99</v>
      </c>
      <c r="L98" s="41"/>
    </row>
    <row r="99" spans="1:12" ht="15" x14ac:dyDescent="0.25">
      <c r="A99" s="22"/>
      <c r="B99" s="14"/>
      <c r="C99" s="11"/>
      <c r="D99" s="6"/>
      <c r="E99" s="40"/>
      <c r="F99" s="41"/>
      <c r="G99" s="41"/>
      <c r="H99" s="41"/>
      <c r="I99" s="41"/>
      <c r="J99" s="41"/>
      <c r="K99" s="42"/>
      <c r="L99" s="41"/>
    </row>
    <row r="100" spans="1:12" ht="15" x14ac:dyDescent="0.25">
      <c r="A100" s="22"/>
      <c r="B100" s="14"/>
      <c r="C100" s="11"/>
      <c r="D100" s="6"/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3"/>
      <c r="B101" s="16"/>
      <c r="C101" s="8"/>
      <c r="D101" s="17" t="s">
        <v>32</v>
      </c>
      <c r="E101" s="9"/>
      <c r="F101" s="18">
        <f>SUM(F92:F100)</f>
        <v>730</v>
      </c>
      <c r="G101" s="18">
        <f t="shared" ref="G101" si="45">SUM(G92:G100)</f>
        <v>22.04</v>
      </c>
      <c r="H101" s="18">
        <f t="shared" ref="H101" si="46">SUM(H92:H100)</f>
        <v>28.954999999999998</v>
      </c>
      <c r="I101" s="18">
        <f t="shared" ref="I101" si="47">SUM(I92:I100)</f>
        <v>108.078</v>
      </c>
      <c r="J101" s="18">
        <f t="shared" ref="J101:L101" si="48">SUM(J92:J100)</f>
        <v>799.44500000000005</v>
      </c>
      <c r="K101" s="24"/>
      <c r="L101" s="18">
        <f t="shared" si="48"/>
        <v>0</v>
      </c>
    </row>
    <row r="102" spans="1:12" ht="15.75" customHeight="1" x14ac:dyDescent="0.2">
      <c r="A102" s="28">
        <f>A84</f>
        <v>1</v>
      </c>
      <c r="B102" s="29">
        <f>B84</f>
        <v>5</v>
      </c>
      <c r="C102" s="68" t="s">
        <v>4</v>
      </c>
      <c r="D102" s="69"/>
      <c r="E102" s="30"/>
      <c r="F102" s="31">
        <f>F91+F101</f>
        <v>1267</v>
      </c>
      <c r="G102" s="31">
        <f t="shared" ref="G102" si="49">G91+G101</f>
        <v>37.628999999999998</v>
      </c>
      <c r="H102" s="31">
        <f t="shared" ref="H102" si="50">H91+H101</f>
        <v>44.244999999999997</v>
      </c>
      <c r="I102" s="31">
        <f t="shared" ref="I102" si="51">I91+I101</f>
        <v>187.029</v>
      </c>
      <c r="J102" s="31">
        <f t="shared" ref="J102" si="52">J91+J101</f>
        <v>1246.5550000000001</v>
      </c>
      <c r="K102" s="31"/>
      <c r="L102" s="60">
        <v>94.94</v>
      </c>
    </row>
    <row r="103" spans="1:12" ht="25.5" x14ac:dyDescent="0.25">
      <c r="A103" s="19">
        <v>2</v>
      </c>
      <c r="B103" s="20">
        <v>1</v>
      </c>
      <c r="C103" s="21" t="s">
        <v>19</v>
      </c>
      <c r="D103" s="5" t="s">
        <v>20</v>
      </c>
      <c r="E103" s="58" t="s">
        <v>174</v>
      </c>
      <c r="F103" s="39">
        <v>245</v>
      </c>
      <c r="G103" s="39">
        <v>9.0909999999999993</v>
      </c>
      <c r="H103" s="39">
        <v>14.134</v>
      </c>
      <c r="I103" s="39">
        <v>39.106999999999999</v>
      </c>
      <c r="J103" s="39">
        <v>346.8</v>
      </c>
      <c r="K103" s="59" t="s">
        <v>117</v>
      </c>
      <c r="L103" s="39">
        <v>52.7</v>
      </c>
    </row>
    <row r="104" spans="1:12" ht="15" x14ac:dyDescent="0.25">
      <c r="A104" s="22"/>
      <c r="B104" s="14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25.5" x14ac:dyDescent="0.25">
      <c r="A105" s="22"/>
      <c r="B105" s="14"/>
      <c r="C105" s="11"/>
      <c r="D105" s="7" t="s">
        <v>21</v>
      </c>
      <c r="E105" s="57" t="s">
        <v>58</v>
      </c>
      <c r="F105" s="41">
        <v>200</v>
      </c>
      <c r="G105" s="41">
        <v>2.5</v>
      </c>
      <c r="H105" s="41">
        <v>2.64</v>
      </c>
      <c r="I105" s="41">
        <v>20.56</v>
      </c>
      <c r="J105" s="41">
        <v>112.65</v>
      </c>
      <c r="K105" s="54" t="s">
        <v>118</v>
      </c>
      <c r="L105" s="62">
        <v>11</v>
      </c>
    </row>
    <row r="106" spans="1:12" ht="25.5" x14ac:dyDescent="0.25">
      <c r="A106" s="22"/>
      <c r="B106" s="14"/>
      <c r="C106" s="11"/>
      <c r="D106" s="7" t="s">
        <v>22</v>
      </c>
      <c r="E106" s="57" t="s">
        <v>119</v>
      </c>
      <c r="F106" s="61" t="s">
        <v>120</v>
      </c>
      <c r="G106" s="41">
        <v>3.26</v>
      </c>
      <c r="H106" s="41">
        <v>0.4</v>
      </c>
      <c r="I106" s="41">
        <v>27.085000000000001</v>
      </c>
      <c r="J106" s="41">
        <v>156.15</v>
      </c>
      <c r="K106" s="54" t="s">
        <v>121</v>
      </c>
      <c r="L106" s="62">
        <v>4.0999999999999996</v>
      </c>
    </row>
    <row r="107" spans="1:12" ht="15" x14ac:dyDescent="0.25">
      <c r="A107" s="22"/>
      <c r="B107" s="14"/>
      <c r="C107" s="11"/>
      <c r="D107" s="7" t="s">
        <v>23</v>
      </c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2"/>
      <c r="B108" s="14"/>
      <c r="C108" s="11"/>
      <c r="D108" s="57"/>
      <c r="E108" s="57"/>
      <c r="F108" s="41"/>
      <c r="G108" s="41"/>
      <c r="H108" s="41"/>
      <c r="I108" s="41"/>
      <c r="J108" s="41"/>
      <c r="K108" s="54"/>
      <c r="L108" s="41"/>
    </row>
    <row r="109" spans="1:12" ht="15" x14ac:dyDescent="0.25">
      <c r="A109" s="22"/>
      <c r="B109" s="14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6"/>
      <c r="C110" s="8"/>
      <c r="D110" s="17" t="s">
        <v>32</v>
      </c>
      <c r="E110" s="9"/>
      <c r="F110" s="18">
        <v>510</v>
      </c>
      <c r="G110" s="18">
        <f t="shared" ref="G110:J110" si="53">SUM(G103:G109)</f>
        <v>14.850999999999999</v>
      </c>
      <c r="H110" s="18">
        <f t="shared" si="53"/>
        <v>17.173999999999999</v>
      </c>
      <c r="I110" s="18">
        <f t="shared" si="53"/>
        <v>86.75200000000001</v>
      </c>
      <c r="J110" s="18">
        <f t="shared" si="53"/>
        <v>615.6</v>
      </c>
      <c r="K110" s="24"/>
      <c r="L110" s="65">
        <v>67.8</v>
      </c>
    </row>
    <row r="111" spans="1:12" ht="25.5" x14ac:dyDescent="0.25">
      <c r="A111" s="25">
        <f>A103</f>
        <v>2</v>
      </c>
      <c r="B111" s="12">
        <f>B103</f>
        <v>1</v>
      </c>
      <c r="C111" s="10" t="s">
        <v>24</v>
      </c>
      <c r="D111" s="7" t="s">
        <v>25</v>
      </c>
      <c r="E111" s="57" t="s">
        <v>74</v>
      </c>
      <c r="F111" s="41">
        <v>60</v>
      </c>
      <c r="G111" s="41">
        <v>0.96899999999999997</v>
      </c>
      <c r="H111" s="41">
        <v>6.9969999999999999</v>
      </c>
      <c r="I111" s="41">
        <v>6.1559999999999997</v>
      </c>
      <c r="J111" s="41">
        <v>109.33</v>
      </c>
      <c r="K111" s="54" t="s">
        <v>76</v>
      </c>
      <c r="L111" s="41"/>
    </row>
    <row r="112" spans="1:12" ht="25.5" x14ac:dyDescent="0.25">
      <c r="A112" s="22"/>
      <c r="B112" s="14"/>
      <c r="C112" s="11"/>
      <c r="D112" s="7" t="s">
        <v>26</v>
      </c>
      <c r="E112" s="57" t="s">
        <v>77</v>
      </c>
      <c r="F112" s="41">
        <v>200</v>
      </c>
      <c r="G112" s="41">
        <v>2.2719999999999998</v>
      </c>
      <c r="H112" s="41">
        <v>2.1379999999999999</v>
      </c>
      <c r="I112" s="41">
        <v>19.155999999999999</v>
      </c>
      <c r="J112" s="41">
        <v>10.42</v>
      </c>
      <c r="K112" s="54" t="s">
        <v>122</v>
      </c>
      <c r="L112" s="41"/>
    </row>
    <row r="113" spans="1:12" ht="25.5" x14ac:dyDescent="0.25">
      <c r="A113" s="22"/>
      <c r="B113" s="14"/>
      <c r="C113" s="11"/>
      <c r="D113" s="7" t="s">
        <v>27</v>
      </c>
      <c r="E113" s="57" t="s">
        <v>123</v>
      </c>
      <c r="F113" s="41">
        <v>90</v>
      </c>
      <c r="G113" s="41">
        <v>6.8019999999999996</v>
      </c>
      <c r="H113" s="41">
        <v>7.1139999999999999</v>
      </c>
      <c r="I113" s="41">
        <v>9.6229999999999993</v>
      </c>
      <c r="J113" s="41">
        <v>121.904</v>
      </c>
      <c r="K113" s="54" t="s">
        <v>124</v>
      </c>
      <c r="L113" s="41"/>
    </row>
    <row r="114" spans="1:12" ht="25.5" x14ac:dyDescent="0.25">
      <c r="A114" s="22"/>
      <c r="B114" s="14"/>
      <c r="C114" s="11"/>
      <c r="D114" s="7" t="s">
        <v>28</v>
      </c>
      <c r="E114" s="57" t="s">
        <v>125</v>
      </c>
      <c r="F114" s="41">
        <v>150</v>
      </c>
      <c r="G114" s="41">
        <v>15.131</v>
      </c>
      <c r="H114" s="41">
        <v>5.9240000000000004</v>
      </c>
      <c r="I114" s="41">
        <v>40.344999999999999</v>
      </c>
      <c r="J114" s="41">
        <v>260.286</v>
      </c>
      <c r="K114" s="54" t="s">
        <v>126</v>
      </c>
      <c r="L114" s="41"/>
    </row>
    <row r="115" spans="1:12" ht="25.5" x14ac:dyDescent="0.25">
      <c r="A115" s="22"/>
      <c r="B115" s="14"/>
      <c r="C115" s="11"/>
      <c r="D115" s="7" t="s">
        <v>29</v>
      </c>
      <c r="E115" s="57" t="s">
        <v>127</v>
      </c>
      <c r="F115" s="41">
        <v>180</v>
      </c>
      <c r="G115" s="41">
        <v>0.13</v>
      </c>
      <c r="H115" s="41">
        <v>0</v>
      </c>
      <c r="I115" s="41">
        <v>22.074999999999999</v>
      </c>
      <c r="J115" s="41">
        <v>86.325999999999993</v>
      </c>
      <c r="K115" s="54" t="s">
        <v>96</v>
      </c>
      <c r="L115" s="41"/>
    </row>
    <row r="116" spans="1:12" ht="25.5" x14ac:dyDescent="0.25">
      <c r="A116" s="22"/>
      <c r="B116" s="14"/>
      <c r="C116" s="11"/>
      <c r="D116" s="7" t="s">
        <v>30</v>
      </c>
      <c r="E116" s="57" t="s">
        <v>47</v>
      </c>
      <c r="F116" s="41">
        <v>20</v>
      </c>
      <c r="G116" s="41">
        <v>1.52</v>
      </c>
      <c r="H116" s="41">
        <v>0.18</v>
      </c>
      <c r="I116" s="41">
        <v>9.94</v>
      </c>
      <c r="J116" s="41">
        <v>45.2</v>
      </c>
      <c r="K116" s="54" t="s">
        <v>54</v>
      </c>
      <c r="L116" s="41"/>
    </row>
    <row r="117" spans="1:12" ht="25.5" x14ac:dyDescent="0.25">
      <c r="A117" s="22"/>
      <c r="B117" s="14"/>
      <c r="C117" s="11"/>
      <c r="D117" s="7" t="s">
        <v>31</v>
      </c>
      <c r="E117" s="57" t="s">
        <v>48</v>
      </c>
      <c r="F117" s="41">
        <v>20</v>
      </c>
      <c r="G117" s="41">
        <v>1.1020000000000001</v>
      </c>
      <c r="H117" s="41">
        <v>0.2</v>
      </c>
      <c r="I117" s="41">
        <v>6.4160000000000004</v>
      </c>
      <c r="J117" s="41">
        <v>38</v>
      </c>
      <c r="K117" s="54" t="s">
        <v>128</v>
      </c>
      <c r="L117" s="41"/>
    </row>
    <row r="118" spans="1:12" ht="15" x14ac:dyDescent="0.25">
      <c r="A118" s="22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2"/>
      <c r="B119" s="14"/>
      <c r="C119" s="11"/>
      <c r="D119" s="6"/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6"/>
      <c r="C120" s="8"/>
      <c r="D120" s="17" t="s">
        <v>32</v>
      </c>
      <c r="E120" s="9"/>
      <c r="F120" s="18">
        <f>SUM(F111:F119)</f>
        <v>720</v>
      </c>
      <c r="G120" s="18">
        <f t="shared" ref="G120:J120" si="54">SUM(G111:G119)</f>
        <v>27.925999999999998</v>
      </c>
      <c r="H120" s="18">
        <f t="shared" si="54"/>
        <v>22.552999999999997</v>
      </c>
      <c r="I120" s="18">
        <f t="shared" si="54"/>
        <v>113.711</v>
      </c>
      <c r="J120" s="18">
        <f t="shared" si="54"/>
        <v>671.46600000000001</v>
      </c>
      <c r="K120" s="24"/>
      <c r="L120" s="18">
        <f t="shared" ref="L120" si="55">SUM(L111:L119)</f>
        <v>0</v>
      </c>
    </row>
    <row r="121" spans="1:12" ht="15" x14ac:dyDescent="0.2">
      <c r="A121" s="28">
        <f>A103</f>
        <v>2</v>
      </c>
      <c r="B121" s="29">
        <f>B103</f>
        <v>1</v>
      </c>
      <c r="C121" s="68" t="s">
        <v>4</v>
      </c>
      <c r="D121" s="69"/>
      <c r="E121" s="30"/>
      <c r="F121" s="31">
        <f>F110+F120</f>
        <v>1230</v>
      </c>
      <c r="G121" s="31">
        <f t="shared" ref="G121" si="56">G110+G120</f>
        <v>42.777000000000001</v>
      </c>
      <c r="H121" s="31">
        <f t="shared" ref="H121" si="57">H110+H120</f>
        <v>39.726999999999997</v>
      </c>
      <c r="I121" s="31">
        <f t="shared" ref="I121" si="58">I110+I120</f>
        <v>200.46300000000002</v>
      </c>
      <c r="J121" s="31">
        <f t="shared" ref="J121" si="59">J110+J120</f>
        <v>1287.066</v>
      </c>
      <c r="K121" s="31"/>
      <c r="L121" s="60">
        <v>98</v>
      </c>
    </row>
    <row r="122" spans="1:12" ht="59.25" customHeight="1" x14ac:dyDescent="0.25">
      <c r="A122" s="13">
        <v>2</v>
      </c>
      <c r="B122" s="14">
        <v>2</v>
      </c>
      <c r="C122" s="21" t="s">
        <v>19</v>
      </c>
      <c r="D122" s="5" t="s">
        <v>20</v>
      </c>
      <c r="E122" s="58" t="s">
        <v>129</v>
      </c>
      <c r="F122" s="39">
        <v>260</v>
      </c>
      <c r="G122" s="39">
        <v>16.8</v>
      </c>
      <c r="H122" s="39">
        <v>15.414</v>
      </c>
      <c r="I122" s="39">
        <v>36.656999999999996</v>
      </c>
      <c r="J122" s="49">
        <v>367.75099999999998</v>
      </c>
      <c r="K122" s="64" t="s">
        <v>130</v>
      </c>
      <c r="L122" s="39">
        <v>46.6</v>
      </c>
    </row>
    <row r="123" spans="1:12" ht="15" x14ac:dyDescent="0.25">
      <c r="A123" s="13"/>
      <c r="B123" s="14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25.5" x14ac:dyDescent="0.25">
      <c r="A124" s="13"/>
      <c r="B124" s="14"/>
      <c r="C124" s="11"/>
      <c r="D124" s="7" t="s">
        <v>21</v>
      </c>
      <c r="E124" s="57" t="s">
        <v>71</v>
      </c>
      <c r="F124" s="41">
        <v>200</v>
      </c>
      <c r="G124" s="41">
        <v>0.08</v>
      </c>
      <c r="H124" s="41">
        <v>0</v>
      </c>
      <c r="I124" s="41">
        <v>33.552</v>
      </c>
      <c r="J124" s="41">
        <v>127.76</v>
      </c>
      <c r="K124" s="54" t="s">
        <v>73</v>
      </c>
      <c r="L124" s="62">
        <v>15</v>
      </c>
    </row>
    <row r="125" spans="1:12" ht="25.5" x14ac:dyDescent="0.25">
      <c r="A125" s="13"/>
      <c r="B125" s="14"/>
      <c r="C125" s="11"/>
      <c r="D125" s="7" t="s">
        <v>22</v>
      </c>
      <c r="E125" s="57" t="s">
        <v>47</v>
      </c>
      <c r="F125" s="41">
        <v>20</v>
      </c>
      <c r="G125" s="41">
        <v>1.52</v>
      </c>
      <c r="H125" s="41">
        <v>0.18</v>
      </c>
      <c r="I125" s="41">
        <v>9.94</v>
      </c>
      <c r="J125" s="41">
        <v>45.2</v>
      </c>
      <c r="K125" s="54" t="s">
        <v>54</v>
      </c>
      <c r="L125" s="62">
        <v>3.1</v>
      </c>
    </row>
    <row r="126" spans="1:12" ht="25.5" x14ac:dyDescent="0.25">
      <c r="A126" s="13"/>
      <c r="B126" s="14"/>
      <c r="C126" s="11"/>
      <c r="D126" s="63" t="s">
        <v>22</v>
      </c>
      <c r="E126" s="57" t="s">
        <v>48</v>
      </c>
      <c r="F126" s="41">
        <v>20</v>
      </c>
      <c r="G126" s="41">
        <v>1.1020000000000001</v>
      </c>
      <c r="H126" s="41">
        <v>0.2</v>
      </c>
      <c r="I126" s="41">
        <v>6.4160000000000004</v>
      </c>
      <c r="J126" s="41">
        <v>38</v>
      </c>
      <c r="K126" s="54" t="s">
        <v>131</v>
      </c>
      <c r="L126" s="62">
        <v>3.1</v>
      </c>
    </row>
    <row r="127" spans="1:12" ht="15" x14ac:dyDescent="0.25">
      <c r="A127" s="13"/>
      <c r="B127" s="14"/>
      <c r="C127" s="11"/>
      <c r="D127" s="7" t="s">
        <v>23</v>
      </c>
      <c r="E127" s="40"/>
      <c r="F127" s="41"/>
      <c r="G127" s="41"/>
      <c r="H127" s="41"/>
      <c r="I127" s="41"/>
      <c r="J127" s="41"/>
      <c r="K127" s="42"/>
      <c r="L127" s="41"/>
    </row>
    <row r="128" spans="1:12" ht="15" x14ac:dyDescent="0.25">
      <c r="A128" s="13"/>
      <c r="B128" s="14"/>
      <c r="C128" s="11"/>
      <c r="D128" s="6"/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5"/>
      <c r="B129" s="16"/>
      <c r="C129" s="8"/>
      <c r="D129" s="17" t="s">
        <v>32</v>
      </c>
      <c r="E129" s="9"/>
      <c r="F129" s="18">
        <f>SUM(F122:F128)</f>
        <v>500</v>
      </c>
      <c r="G129" s="18">
        <f t="shared" ref="G129:J129" si="60">SUM(G122:G128)</f>
        <v>19.501999999999999</v>
      </c>
      <c r="H129" s="18">
        <f t="shared" si="60"/>
        <v>15.793999999999999</v>
      </c>
      <c r="I129" s="18">
        <f t="shared" si="60"/>
        <v>86.564999999999998</v>
      </c>
      <c r="J129" s="18">
        <f t="shared" si="60"/>
        <v>578.71100000000001</v>
      </c>
      <c r="K129" s="24"/>
      <c r="L129" s="65">
        <v>67.8</v>
      </c>
    </row>
    <row r="130" spans="1:12" ht="25.5" x14ac:dyDescent="0.25">
      <c r="A130" s="12">
        <f>A122</f>
        <v>2</v>
      </c>
      <c r="B130" s="12">
        <f>B122</f>
        <v>2</v>
      </c>
      <c r="C130" s="10" t="s">
        <v>24</v>
      </c>
      <c r="D130" s="7" t="s">
        <v>25</v>
      </c>
      <c r="E130" s="57" t="s">
        <v>40</v>
      </c>
      <c r="F130" s="41">
        <v>60</v>
      </c>
      <c r="G130" s="41">
        <v>1.167</v>
      </c>
      <c r="H130" s="41">
        <v>6.1929999999999996</v>
      </c>
      <c r="I130" s="41">
        <v>5.4850000000000003</v>
      </c>
      <c r="J130" s="41">
        <v>79.706999999999994</v>
      </c>
      <c r="K130" s="54" t="s">
        <v>132</v>
      </c>
      <c r="L130" s="41"/>
    </row>
    <row r="131" spans="1:12" ht="25.5" x14ac:dyDescent="0.25">
      <c r="A131" s="13"/>
      <c r="B131" s="14"/>
      <c r="C131" s="11"/>
      <c r="D131" s="7" t="s">
        <v>26</v>
      </c>
      <c r="E131" s="57" t="s">
        <v>133</v>
      </c>
      <c r="F131" s="41">
        <v>210</v>
      </c>
      <c r="G131" s="41">
        <v>1.804</v>
      </c>
      <c r="H131" s="41">
        <v>5.53</v>
      </c>
      <c r="I131" s="41">
        <v>8.8010000000000002</v>
      </c>
      <c r="J131" s="41">
        <v>85.78</v>
      </c>
      <c r="K131" s="54" t="s">
        <v>134</v>
      </c>
      <c r="L131" s="41"/>
    </row>
    <row r="132" spans="1:12" ht="25.5" x14ac:dyDescent="0.25">
      <c r="A132" s="13"/>
      <c r="B132" s="14"/>
      <c r="C132" s="11"/>
      <c r="D132" s="7" t="s">
        <v>27</v>
      </c>
      <c r="E132" s="57" t="s">
        <v>91</v>
      </c>
      <c r="F132" s="41">
        <v>90</v>
      </c>
      <c r="G132" s="41">
        <v>10.802</v>
      </c>
      <c r="H132" s="61">
        <v>10.114000000000001</v>
      </c>
      <c r="I132" s="61">
        <v>13.843</v>
      </c>
      <c r="J132" s="61">
        <v>163.904</v>
      </c>
      <c r="K132" s="54" t="s">
        <v>135</v>
      </c>
      <c r="L132" s="41"/>
    </row>
    <row r="133" spans="1:12" ht="25.5" x14ac:dyDescent="0.25">
      <c r="A133" s="13"/>
      <c r="B133" s="14"/>
      <c r="C133" s="11"/>
      <c r="D133" s="7" t="s">
        <v>28</v>
      </c>
      <c r="E133" s="57" t="s">
        <v>136</v>
      </c>
      <c r="F133" s="41">
        <v>150</v>
      </c>
      <c r="G133" s="41">
        <v>5.3650000000000002</v>
      </c>
      <c r="H133" s="41">
        <v>4.2649999999999997</v>
      </c>
      <c r="I133" s="41">
        <v>37.247</v>
      </c>
      <c r="J133" s="41">
        <v>203.79</v>
      </c>
      <c r="K133" s="54" t="s">
        <v>137</v>
      </c>
      <c r="L133" s="41"/>
    </row>
    <row r="134" spans="1:12" ht="25.5" x14ac:dyDescent="0.25">
      <c r="A134" s="13"/>
      <c r="B134" s="14"/>
      <c r="C134" s="11"/>
      <c r="D134" s="7" t="s">
        <v>29</v>
      </c>
      <c r="E134" s="57" t="s">
        <v>138</v>
      </c>
      <c r="F134" s="41">
        <v>187</v>
      </c>
      <c r="G134" s="41">
        <v>0.24299999999999999</v>
      </c>
      <c r="H134" s="41">
        <v>4.5999999999999999E-2</v>
      </c>
      <c r="I134" s="61">
        <v>13.760999999999999</v>
      </c>
      <c r="J134" s="41">
        <v>53.71</v>
      </c>
      <c r="K134" s="54" t="s">
        <v>139</v>
      </c>
      <c r="L134" s="41"/>
    </row>
    <row r="135" spans="1:12" ht="25.5" x14ac:dyDescent="0.25">
      <c r="A135" s="13"/>
      <c r="B135" s="14"/>
      <c r="C135" s="11"/>
      <c r="D135" s="7" t="s">
        <v>30</v>
      </c>
      <c r="E135" s="57" t="s">
        <v>47</v>
      </c>
      <c r="F135" s="41">
        <v>20</v>
      </c>
      <c r="G135" s="41">
        <v>1.52</v>
      </c>
      <c r="H135" s="41">
        <v>0.18</v>
      </c>
      <c r="I135" s="41">
        <v>9.94</v>
      </c>
      <c r="J135" s="41">
        <v>45.2</v>
      </c>
      <c r="K135" s="54" t="s">
        <v>42</v>
      </c>
      <c r="L135" s="41"/>
    </row>
    <row r="136" spans="1:12" ht="25.5" x14ac:dyDescent="0.25">
      <c r="A136" s="13"/>
      <c r="B136" s="14"/>
      <c r="C136" s="11"/>
      <c r="D136" s="7" t="s">
        <v>31</v>
      </c>
      <c r="E136" s="57" t="s">
        <v>48</v>
      </c>
      <c r="F136" s="41">
        <v>20</v>
      </c>
      <c r="G136" s="41">
        <v>1.1020000000000001</v>
      </c>
      <c r="H136" s="41">
        <v>0.2</v>
      </c>
      <c r="I136" s="41">
        <v>6.4160000000000004</v>
      </c>
      <c r="J136" s="62">
        <v>38</v>
      </c>
      <c r="K136" s="54" t="s">
        <v>140</v>
      </c>
      <c r="L136" s="41"/>
    </row>
    <row r="137" spans="1:12" ht="15" x14ac:dyDescent="0.25">
      <c r="A137" s="13"/>
      <c r="B137" s="14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13"/>
      <c r="B138" s="14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15"/>
      <c r="B139" s="16"/>
      <c r="C139" s="8"/>
      <c r="D139" s="17" t="s">
        <v>32</v>
      </c>
      <c r="E139" s="9"/>
      <c r="F139" s="18">
        <f>SUM(F130:F138)</f>
        <v>737</v>
      </c>
      <c r="G139" s="18">
        <f t="shared" ref="G139:I139" si="61">SUM(G130:G138)</f>
        <v>22.002999999999997</v>
      </c>
      <c r="H139" s="18">
        <f>SUM(H130:H138)</f>
        <v>26.527999999999999</v>
      </c>
      <c r="I139" s="18">
        <f t="shared" si="61"/>
        <v>95.492999999999995</v>
      </c>
      <c r="J139" s="18">
        <f>SUM(J130:J138)</f>
        <v>670.09100000000001</v>
      </c>
      <c r="K139" s="24"/>
      <c r="L139" s="18">
        <f t="shared" ref="L139" si="62">SUM(L130:L138)</f>
        <v>0</v>
      </c>
    </row>
    <row r="140" spans="1:12" ht="15" x14ac:dyDescent="0.2">
      <c r="A140" s="32">
        <f>A122</f>
        <v>2</v>
      </c>
      <c r="B140" s="32">
        <f>B122</f>
        <v>2</v>
      </c>
      <c r="C140" s="68" t="s">
        <v>4</v>
      </c>
      <c r="D140" s="69"/>
      <c r="E140" s="30"/>
      <c r="F140" s="31">
        <f>F129+F139</f>
        <v>1237</v>
      </c>
      <c r="G140" s="31">
        <f t="shared" ref="G140" si="63">G129+G139</f>
        <v>41.504999999999995</v>
      </c>
      <c r="H140" s="31">
        <f t="shared" ref="H140" si="64">H129+H139</f>
        <v>42.321999999999996</v>
      </c>
      <c r="I140" s="31">
        <f t="shared" ref="I140" si="65">I129+I139</f>
        <v>182.05799999999999</v>
      </c>
      <c r="J140" s="31">
        <f t="shared" ref="J140" si="66">J129+J139</f>
        <v>1248.8020000000001</v>
      </c>
      <c r="K140" s="31"/>
      <c r="L140" s="60">
        <v>94.94</v>
      </c>
    </row>
    <row r="141" spans="1:12" ht="25.5" x14ac:dyDescent="0.25">
      <c r="A141" s="19">
        <v>2</v>
      </c>
      <c r="B141" s="20">
        <v>3</v>
      </c>
      <c r="C141" s="21" t="s">
        <v>19</v>
      </c>
      <c r="D141" s="5" t="s">
        <v>20</v>
      </c>
      <c r="E141" s="58" t="s">
        <v>141</v>
      </c>
      <c r="F141" s="39">
        <v>200</v>
      </c>
      <c r="G141" s="39">
        <v>10.69</v>
      </c>
      <c r="H141" s="39">
        <v>14.396000000000001</v>
      </c>
      <c r="I141" s="39">
        <v>64.563000000000002</v>
      </c>
      <c r="J141" s="39">
        <v>430.59399999999999</v>
      </c>
      <c r="K141" s="59" t="s">
        <v>142</v>
      </c>
      <c r="L141" s="39">
        <v>41.8</v>
      </c>
    </row>
    <row r="142" spans="1:12" ht="15" x14ac:dyDescent="0.25">
      <c r="A142" s="22"/>
      <c r="B142" s="14"/>
      <c r="C142" s="11"/>
      <c r="D142" s="6"/>
      <c r="E142" s="40"/>
      <c r="F142" s="41"/>
      <c r="G142" s="41"/>
      <c r="H142" s="41"/>
      <c r="I142" s="41"/>
      <c r="J142" s="41"/>
      <c r="K142" s="42"/>
      <c r="L142" s="41"/>
    </row>
    <row r="143" spans="1:12" ht="25.5" x14ac:dyDescent="0.25">
      <c r="A143" s="22"/>
      <c r="B143" s="14"/>
      <c r="C143" s="11"/>
      <c r="D143" s="7" t="s">
        <v>21</v>
      </c>
      <c r="E143" s="57" t="s">
        <v>81</v>
      </c>
      <c r="F143" s="41">
        <v>200</v>
      </c>
      <c r="G143" s="41">
        <v>0.2</v>
      </c>
      <c r="H143" s="41">
        <v>5.0999999999999997E-2</v>
      </c>
      <c r="I143" s="41">
        <v>15.01</v>
      </c>
      <c r="J143" s="41">
        <v>57.256999999999998</v>
      </c>
      <c r="K143" s="54" t="s">
        <v>82</v>
      </c>
      <c r="L143" s="62">
        <v>4</v>
      </c>
    </row>
    <row r="144" spans="1:12" ht="24" customHeight="1" x14ac:dyDescent="0.25">
      <c r="A144" s="22"/>
      <c r="B144" s="14"/>
      <c r="C144" s="11"/>
      <c r="D144" s="63" t="s">
        <v>143</v>
      </c>
      <c r="E144" s="57" t="s">
        <v>143</v>
      </c>
      <c r="F144" s="41">
        <v>100</v>
      </c>
      <c r="G144" s="41">
        <v>5</v>
      </c>
      <c r="H144" s="41">
        <v>1.5</v>
      </c>
      <c r="I144" s="41">
        <v>3.5</v>
      </c>
      <c r="J144" s="41">
        <v>51</v>
      </c>
      <c r="K144" s="54" t="s">
        <v>144</v>
      </c>
      <c r="L144" s="62">
        <v>22</v>
      </c>
    </row>
    <row r="145" spans="1:12" ht="15" x14ac:dyDescent="0.25">
      <c r="A145" s="22"/>
      <c r="B145" s="14"/>
      <c r="C145" s="11"/>
      <c r="D145" s="7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2"/>
      <c r="B146" s="14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 x14ac:dyDescent="0.25">
      <c r="A147" s="22"/>
      <c r="B147" s="14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6"/>
      <c r="C148" s="8"/>
      <c r="D148" s="17" t="s">
        <v>32</v>
      </c>
      <c r="E148" s="9"/>
      <c r="F148" s="18">
        <f>SUM(F141:F147)</f>
        <v>500</v>
      </c>
      <c r="G148" s="18">
        <f t="shared" ref="G148:J148" si="67">SUM(G141:G147)</f>
        <v>15.889999999999999</v>
      </c>
      <c r="H148" s="18">
        <f t="shared" si="67"/>
        <v>15.947000000000001</v>
      </c>
      <c r="I148" s="18">
        <f t="shared" si="67"/>
        <v>83.073000000000008</v>
      </c>
      <c r="J148" s="18">
        <f t="shared" si="67"/>
        <v>538.851</v>
      </c>
      <c r="K148" s="24"/>
      <c r="L148" s="65">
        <v>67.8</v>
      </c>
    </row>
    <row r="149" spans="1:12" ht="25.5" x14ac:dyDescent="0.25">
      <c r="A149" s="25">
        <f>A141</f>
        <v>2</v>
      </c>
      <c r="B149" s="12">
        <f>B141</f>
        <v>3</v>
      </c>
      <c r="C149" s="10" t="s">
        <v>24</v>
      </c>
      <c r="D149" s="7" t="s">
        <v>25</v>
      </c>
      <c r="E149" s="57" t="s">
        <v>145</v>
      </c>
      <c r="F149" s="41">
        <v>60</v>
      </c>
      <c r="G149" s="41">
        <v>0.51200000000000001</v>
      </c>
      <c r="H149" s="41">
        <v>6.0309999999999997</v>
      </c>
      <c r="I149" s="41">
        <v>8.6760000000000002</v>
      </c>
      <c r="J149" s="41">
        <v>89.4</v>
      </c>
      <c r="K149" s="54" t="s">
        <v>146</v>
      </c>
      <c r="L149" s="41"/>
    </row>
    <row r="150" spans="1:12" ht="25.5" x14ac:dyDescent="0.25">
      <c r="A150" s="22"/>
      <c r="B150" s="14"/>
      <c r="C150" s="11"/>
      <c r="D150" s="7" t="s">
        <v>26</v>
      </c>
      <c r="E150" s="57" t="s">
        <v>147</v>
      </c>
      <c r="F150" s="41">
        <v>210</v>
      </c>
      <c r="G150" s="41">
        <v>3.8330000000000002</v>
      </c>
      <c r="H150" s="41">
        <v>5.5220000000000002</v>
      </c>
      <c r="I150" s="41">
        <v>11.708</v>
      </c>
      <c r="J150" s="41">
        <v>96.08</v>
      </c>
      <c r="K150" s="54" t="s">
        <v>148</v>
      </c>
      <c r="L150" s="41"/>
    </row>
    <row r="151" spans="1:12" ht="25.5" x14ac:dyDescent="0.25">
      <c r="A151" s="22"/>
      <c r="B151" s="14"/>
      <c r="C151" s="11"/>
      <c r="D151" s="7" t="s">
        <v>27</v>
      </c>
      <c r="E151" s="57" t="s">
        <v>149</v>
      </c>
      <c r="F151" s="41">
        <v>90</v>
      </c>
      <c r="G151" s="41">
        <v>10.843</v>
      </c>
      <c r="H151" s="41">
        <v>10.029999999999999</v>
      </c>
      <c r="I151" s="41">
        <v>9.9740000000000002</v>
      </c>
      <c r="J151" s="41">
        <v>133.166</v>
      </c>
      <c r="K151" s="54" t="s">
        <v>124</v>
      </c>
      <c r="L151" s="41"/>
    </row>
    <row r="152" spans="1:12" ht="25.5" x14ac:dyDescent="0.25">
      <c r="A152" s="22"/>
      <c r="B152" s="14"/>
      <c r="C152" s="11"/>
      <c r="D152" s="7" t="s">
        <v>28</v>
      </c>
      <c r="E152" s="57" t="s">
        <v>150</v>
      </c>
      <c r="F152" s="41">
        <v>150</v>
      </c>
      <c r="G152" s="41">
        <v>3.2629999999999999</v>
      </c>
      <c r="H152" s="41">
        <v>4.4969999999999999</v>
      </c>
      <c r="I152" s="41">
        <v>26.37</v>
      </c>
      <c r="J152" s="41">
        <v>154.19999999999999</v>
      </c>
      <c r="K152" s="54" t="s">
        <v>151</v>
      </c>
      <c r="L152" s="41"/>
    </row>
    <row r="153" spans="1:12" ht="25.5" x14ac:dyDescent="0.25">
      <c r="A153" s="22"/>
      <c r="B153" s="14"/>
      <c r="C153" s="11"/>
      <c r="D153" s="7" t="s">
        <v>29</v>
      </c>
      <c r="E153" s="57" t="s">
        <v>46</v>
      </c>
      <c r="F153" s="41">
        <v>180</v>
      </c>
      <c r="G153" s="41">
        <v>0.878</v>
      </c>
      <c r="H153" s="41">
        <v>0</v>
      </c>
      <c r="I153" s="41">
        <v>32.139000000000003</v>
      </c>
      <c r="J153" s="41">
        <v>126.104</v>
      </c>
      <c r="K153" s="54" t="s">
        <v>152</v>
      </c>
      <c r="L153" s="41"/>
    </row>
    <row r="154" spans="1:12" ht="25.5" x14ac:dyDescent="0.25">
      <c r="A154" s="22"/>
      <c r="B154" s="14"/>
      <c r="C154" s="11"/>
      <c r="D154" s="7" t="s">
        <v>30</v>
      </c>
      <c r="E154" s="57" t="s">
        <v>47</v>
      </c>
      <c r="F154" s="41">
        <v>20</v>
      </c>
      <c r="G154" s="41">
        <v>1.52</v>
      </c>
      <c r="H154" s="41">
        <v>0.18</v>
      </c>
      <c r="I154" s="41">
        <v>9.94</v>
      </c>
      <c r="J154" s="41">
        <v>45.2</v>
      </c>
      <c r="K154" s="54" t="s">
        <v>54</v>
      </c>
      <c r="L154" s="41"/>
    </row>
    <row r="155" spans="1:12" ht="38.25" x14ac:dyDescent="0.25">
      <c r="A155" s="22"/>
      <c r="B155" s="14"/>
      <c r="C155" s="11"/>
      <c r="D155" s="7" t="s">
        <v>31</v>
      </c>
      <c r="E155" s="57" t="s">
        <v>48</v>
      </c>
      <c r="F155" s="41">
        <v>20</v>
      </c>
      <c r="G155" s="41">
        <v>1.1020000000000001</v>
      </c>
      <c r="H155" s="41">
        <v>0.2</v>
      </c>
      <c r="I155" s="41">
        <v>6.4160000000000004</v>
      </c>
      <c r="J155" s="41">
        <v>38</v>
      </c>
      <c r="K155" s="54" t="s">
        <v>99</v>
      </c>
      <c r="L155" s="41"/>
    </row>
    <row r="156" spans="1:12" ht="15" x14ac:dyDescent="0.25">
      <c r="A156" s="22"/>
      <c r="B156" s="14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22"/>
      <c r="B157" s="14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3"/>
      <c r="B158" s="16"/>
      <c r="C158" s="8"/>
      <c r="D158" s="17" t="s">
        <v>32</v>
      </c>
      <c r="E158" s="9"/>
      <c r="F158" s="18">
        <f>SUM(F149:F157)</f>
        <v>730</v>
      </c>
      <c r="G158" s="18">
        <f t="shared" ref="G158:J158" si="68">SUM(G149:G157)</f>
        <v>21.951000000000001</v>
      </c>
      <c r="H158" s="18">
        <f t="shared" si="68"/>
        <v>26.459999999999997</v>
      </c>
      <c r="I158" s="65">
        <f t="shared" si="68"/>
        <v>105.223</v>
      </c>
      <c r="J158" s="18">
        <f t="shared" si="68"/>
        <v>682.15000000000009</v>
      </c>
      <c r="K158" s="24"/>
      <c r="L158" s="18">
        <f t="shared" ref="L158" si="69">SUM(L149:L157)</f>
        <v>0</v>
      </c>
    </row>
    <row r="159" spans="1:12" ht="15" x14ac:dyDescent="0.2">
      <c r="A159" s="28">
        <f>A141</f>
        <v>2</v>
      </c>
      <c r="B159" s="29">
        <f>B141</f>
        <v>3</v>
      </c>
      <c r="C159" s="68" t="s">
        <v>4</v>
      </c>
      <c r="D159" s="69"/>
      <c r="E159" s="30"/>
      <c r="F159" s="31">
        <f>F148+F158</f>
        <v>1230</v>
      </c>
      <c r="G159" s="31">
        <f t="shared" ref="G159" si="70">G148+G158</f>
        <v>37.841000000000001</v>
      </c>
      <c r="H159" s="31">
        <f t="shared" ref="H159" si="71">H148+H158</f>
        <v>42.406999999999996</v>
      </c>
      <c r="I159" s="31">
        <f t="shared" ref="I159" si="72">I148+I158</f>
        <v>188.29599999999999</v>
      </c>
      <c r="J159" s="31">
        <f t="shared" ref="J159" si="73">J148+J158</f>
        <v>1221.0010000000002</v>
      </c>
      <c r="K159" s="31"/>
      <c r="L159" s="60">
        <v>94.94</v>
      </c>
    </row>
    <row r="160" spans="1:12" ht="38.25" x14ac:dyDescent="0.25">
      <c r="A160" s="19">
        <v>2</v>
      </c>
      <c r="B160" s="20">
        <v>4</v>
      </c>
      <c r="C160" s="21" t="s">
        <v>19</v>
      </c>
      <c r="D160" s="5" t="s">
        <v>20</v>
      </c>
      <c r="E160" s="58" t="s">
        <v>153</v>
      </c>
      <c r="F160" s="39">
        <v>240</v>
      </c>
      <c r="G160" s="39">
        <v>15.791</v>
      </c>
      <c r="H160" s="39">
        <v>16.213000000000001</v>
      </c>
      <c r="I160" s="39">
        <v>41.048000000000002</v>
      </c>
      <c r="J160" s="39">
        <v>368.51299999999998</v>
      </c>
      <c r="K160" s="59" t="s">
        <v>154</v>
      </c>
      <c r="L160" s="39">
        <v>58.7</v>
      </c>
    </row>
    <row r="161" spans="1:12" ht="15" x14ac:dyDescent="0.25">
      <c r="A161" s="22"/>
      <c r="B161" s="14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25.5" x14ac:dyDescent="0.25">
      <c r="A162" s="22"/>
      <c r="B162" s="14"/>
      <c r="C162" s="11"/>
      <c r="D162" s="7" t="s">
        <v>21</v>
      </c>
      <c r="E162" s="57" t="s">
        <v>81</v>
      </c>
      <c r="F162" s="41">
        <v>200</v>
      </c>
      <c r="G162" s="41">
        <v>0.2</v>
      </c>
      <c r="H162" s="41">
        <v>5.0999999999999997E-2</v>
      </c>
      <c r="I162" s="41">
        <v>15.01</v>
      </c>
      <c r="J162" s="41">
        <v>57.267000000000003</v>
      </c>
      <c r="K162" s="54" t="s">
        <v>82</v>
      </c>
      <c r="L162" s="62">
        <v>4</v>
      </c>
    </row>
    <row r="163" spans="1:12" ht="25.5" x14ac:dyDescent="0.25">
      <c r="A163" s="22"/>
      <c r="B163" s="14"/>
      <c r="C163" s="11"/>
      <c r="D163" s="7" t="s">
        <v>22</v>
      </c>
      <c r="E163" s="57" t="s">
        <v>155</v>
      </c>
      <c r="F163" s="41">
        <v>30</v>
      </c>
      <c r="G163" s="41">
        <v>2.2799999999999998</v>
      </c>
      <c r="H163" s="41">
        <v>0.27</v>
      </c>
      <c r="I163" s="41">
        <v>14.91</v>
      </c>
      <c r="J163" s="41">
        <v>67.8</v>
      </c>
      <c r="K163" s="54" t="s">
        <v>54</v>
      </c>
      <c r="L163" s="41">
        <v>2.5499999999999998</v>
      </c>
    </row>
    <row r="164" spans="1:12" ht="38.25" x14ac:dyDescent="0.25">
      <c r="A164" s="22"/>
      <c r="B164" s="14"/>
      <c r="C164" s="11"/>
      <c r="D164" s="63" t="s">
        <v>22</v>
      </c>
      <c r="E164" s="57" t="s">
        <v>48</v>
      </c>
      <c r="F164" s="41">
        <v>30</v>
      </c>
      <c r="G164" s="41">
        <v>1.653</v>
      </c>
      <c r="H164" s="41">
        <v>0.3</v>
      </c>
      <c r="I164" s="41">
        <v>9.6240000000000006</v>
      </c>
      <c r="J164" s="62">
        <v>57</v>
      </c>
      <c r="K164" s="54" t="s">
        <v>55</v>
      </c>
      <c r="L164" s="41">
        <v>2.5499999999999998</v>
      </c>
    </row>
    <row r="165" spans="1:12" ht="15" x14ac:dyDescent="0.25">
      <c r="A165" s="22"/>
      <c r="B165" s="14"/>
      <c r="C165" s="11"/>
      <c r="D165" s="6"/>
      <c r="E165" s="40"/>
      <c r="F165" s="41"/>
      <c r="G165" s="41"/>
      <c r="H165" s="41"/>
      <c r="I165" s="41"/>
      <c r="J165" s="41"/>
      <c r="K165" s="42"/>
      <c r="L165" s="41"/>
    </row>
    <row r="166" spans="1:12" ht="15" x14ac:dyDescent="0.25">
      <c r="A166" s="22"/>
      <c r="B166" s="14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6"/>
      <c r="C167" s="8"/>
      <c r="D167" s="17" t="s">
        <v>32</v>
      </c>
      <c r="E167" s="9"/>
      <c r="F167" s="18">
        <f>SUM(F160:F166)</f>
        <v>500</v>
      </c>
      <c r="G167" s="18">
        <f t="shared" ref="G167:J167" si="74">SUM(G160:G166)</f>
        <v>19.923999999999999</v>
      </c>
      <c r="H167" s="18">
        <f t="shared" si="74"/>
        <v>16.834</v>
      </c>
      <c r="I167" s="18">
        <f t="shared" si="74"/>
        <v>80.591999999999999</v>
      </c>
      <c r="J167" s="18">
        <f t="shared" si="74"/>
        <v>550.57999999999993</v>
      </c>
      <c r="K167" s="24"/>
      <c r="L167" s="65">
        <v>67.8</v>
      </c>
    </row>
    <row r="168" spans="1:12" ht="25.5" x14ac:dyDescent="0.25">
      <c r="A168" s="25">
        <f>A160</f>
        <v>2</v>
      </c>
      <c r="B168" s="12">
        <f>B160</f>
        <v>4</v>
      </c>
      <c r="C168" s="10" t="s">
        <v>24</v>
      </c>
      <c r="D168" s="7" t="s">
        <v>25</v>
      </c>
      <c r="E168" s="57" t="s">
        <v>156</v>
      </c>
      <c r="F168" s="41">
        <v>60</v>
      </c>
      <c r="G168" s="41">
        <v>0.92900000000000005</v>
      </c>
      <c r="H168" s="41">
        <v>3.0030000000000001</v>
      </c>
      <c r="I168" s="41">
        <v>5.968</v>
      </c>
      <c r="J168" s="41">
        <v>53.564</v>
      </c>
      <c r="K168" s="54" t="s">
        <v>109</v>
      </c>
      <c r="L168" s="41"/>
    </row>
    <row r="169" spans="1:12" ht="25.5" x14ac:dyDescent="0.25">
      <c r="A169" s="22"/>
      <c r="B169" s="14"/>
      <c r="C169" s="11"/>
      <c r="D169" s="7" t="s">
        <v>26</v>
      </c>
      <c r="E169" s="57" t="s">
        <v>43</v>
      </c>
      <c r="F169" s="41">
        <v>200</v>
      </c>
      <c r="G169" s="41">
        <v>4.7460000000000004</v>
      </c>
      <c r="H169" s="41">
        <v>4.3019999999999996</v>
      </c>
      <c r="I169" s="41">
        <v>18.571999999999999</v>
      </c>
      <c r="J169" s="41">
        <v>127.58</v>
      </c>
      <c r="K169" s="54" t="s">
        <v>157</v>
      </c>
      <c r="L169" s="41"/>
    </row>
    <row r="170" spans="1:12" ht="25.5" x14ac:dyDescent="0.25">
      <c r="A170" s="22"/>
      <c r="B170" s="14"/>
      <c r="C170" s="11"/>
      <c r="D170" s="7" t="s">
        <v>27</v>
      </c>
      <c r="E170" s="57" t="s">
        <v>158</v>
      </c>
      <c r="F170" s="41">
        <v>90</v>
      </c>
      <c r="G170" s="41">
        <v>9.08</v>
      </c>
      <c r="H170" s="41">
        <v>5.4989999999999997</v>
      </c>
      <c r="I170" s="41">
        <v>9.2710000000000008</v>
      </c>
      <c r="J170" s="41">
        <v>95.701999999999998</v>
      </c>
      <c r="K170" s="54" t="s">
        <v>159</v>
      </c>
      <c r="L170" s="41"/>
    </row>
    <row r="171" spans="1:12" ht="25.5" x14ac:dyDescent="0.25">
      <c r="A171" s="22"/>
      <c r="B171" s="14"/>
      <c r="C171" s="11"/>
      <c r="D171" s="7" t="s">
        <v>28</v>
      </c>
      <c r="E171" s="57" t="s">
        <v>114</v>
      </c>
      <c r="F171" s="41">
        <v>150</v>
      </c>
      <c r="G171" s="41">
        <v>3.6760000000000002</v>
      </c>
      <c r="H171" s="41">
        <v>11.419</v>
      </c>
      <c r="I171" s="41">
        <v>35.22</v>
      </c>
      <c r="J171" s="41">
        <v>250.01300000000001</v>
      </c>
      <c r="K171" s="54" t="s">
        <v>160</v>
      </c>
      <c r="L171" s="41"/>
    </row>
    <row r="172" spans="1:12" ht="25.5" x14ac:dyDescent="0.25">
      <c r="A172" s="22"/>
      <c r="B172" s="14"/>
      <c r="C172" s="11"/>
      <c r="D172" s="7" t="s">
        <v>29</v>
      </c>
      <c r="E172" s="57" t="s">
        <v>61</v>
      </c>
      <c r="F172" s="41">
        <v>180</v>
      </c>
      <c r="G172" s="41">
        <v>0.9</v>
      </c>
      <c r="H172" s="41">
        <v>0</v>
      </c>
      <c r="I172" s="41">
        <v>21.06</v>
      </c>
      <c r="J172" s="41">
        <v>84.6</v>
      </c>
      <c r="K172" s="54" t="s">
        <v>162</v>
      </c>
      <c r="L172" s="41"/>
    </row>
    <row r="173" spans="1:12" ht="25.5" x14ac:dyDescent="0.25">
      <c r="A173" s="22"/>
      <c r="B173" s="14"/>
      <c r="C173" s="11"/>
      <c r="D173" s="7" t="s">
        <v>30</v>
      </c>
      <c r="E173" s="57" t="s">
        <v>161</v>
      </c>
      <c r="F173" s="41">
        <v>20</v>
      </c>
      <c r="G173" s="41">
        <v>1.52</v>
      </c>
      <c r="H173" s="41">
        <v>0.18</v>
      </c>
      <c r="I173" s="41">
        <v>9.94</v>
      </c>
      <c r="J173" s="41">
        <v>45.2</v>
      </c>
      <c r="K173" s="54" t="s">
        <v>42</v>
      </c>
      <c r="L173" s="41"/>
    </row>
    <row r="174" spans="1:12" ht="25.5" x14ac:dyDescent="0.25">
      <c r="A174" s="22"/>
      <c r="B174" s="14"/>
      <c r="C174" s="11"/>
      <c r="D174" s="7" t="s">
        <v>31</v>
      </c>
      <c r="E174" s="57" t="s">
        <v>48</v>
      </c>
      <c r="F174" s="41">
        <v>20</v>
      </c>
      <c r="G174" s="41">
        <v>1.1020000000000001</v>
      </c>
      <c r="H174" s="41">
        <v>0.2</v>
      </c>
      <c r="I174" s="41">
        <v>6.4160000000000004</v>
      </c>
      <c r="J174" s="62">
        <v>38</v>
      </c>
      <c r="K174" s="54" t="s">
        <v>140</v>
      </c>
      <c r="L174" s="41"/>
    </row>
    <row r="175" spans="1:12" ht="15" x14ac:dyDescent="0.25">
      <c r="A175" s="22"/>
      <c r="B175" s="14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2"/>
      <c r="B176" s="14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3"/>
      <c r="B177" s="16"/>
      <c r="C177" s="8"/>
      <c r="D177" s="17" t="s">
        <v>32</v>
      </c>
      <c r="E177" s="9"/>
      <c r="F177" s="18">
        <f>SUM(F168:F176)</f>
        <v>720</v>
      </c>
      <c r="G177" s="18">
        <f t="shared" ref="G177:J177" si="75">SUM(G168:G176)</f>
        <v>21.952999999999999</v>
      </c>
      <c r="H177" s="18">
        <f t="shared" si="75"/>
        <v>24.602999999999998</v>
      </c>
      <c r="I177" s="18">
        <f t="shared" si="75"/>
        <v>106.447</v>
      </c>
      <c r="J177" s="18">
        <f t="shared" si="75"/>
        <v>694.65900000000011</v>
      </c>
      <c r="K177" s="24"/>
      <c r="L177" s="18">
        <f t="shared" ref="L177" si="76">SUM(L168:L176)</f>
        <v>0</v>
      </c>
    </row>
    <row r="178" spans="1:12" ht="15" x14ac:dyDescent="0.2">
      <c r="A178" s="28">
        <f>A160</f>
        <v>2</v>
      </c>
      <c r="B178" s="29">
        <f>B160</f>
        <v>4</v>
      </c>
      <c r="C178" s="68" t="s">
        <v>4</v>
      </c>
      <c r="D178" s="69"/>
      <c r="E178" s="30"/>
      <c r="F178" s="31">
        <f>F167+F177</f>
        <v>1220</v>
      </c>
      <c r="G178" s="31">
        <f t="shared" ref="G178" si="77">G167+G177</f>
        <v>41.876999999999995</v>
      </c>
      <c r="H178" s="31">
        <f t="shared" ref="H178" si="78">H167+H177</f>
        <v>41.436999999999998</v>
      </c>
      <c r="I178" s="31">
        <f t="shared" ref="I178" si="79">I167+I177</f>
        <v>187.03899999999999</v>
      </c>
      <c r="J178" s="31">
        <f t="shared" ref="J178" si="80">J167+J177</f>
        <v>1245.239</v>
      </c>
      <c r="K178" s="31"/>
      <c r="L178" s="60">
        <v>94.94</v>
      </c>
    </row>
    <row r="179" spans="1:12" ht="52.5" customHeight="1" x14ac:dyDescent="0.25">
      <c r="A179" s="19">
        <v>2</v>
      </c>
      <c r="B179" s="20">
        <v>5</v>
      </c>
      <c r="C179" s="21" t="s">
        <v>19</v>
      </c>
      <c r="D179" s="5" t="s">
        <v>20</v>
      </c>
      <c r="E179" s="58" t="s">
        <v>163</v>
      </c>
      <c r="F179" s="39">
        <v>260</v>
      </c>
      <c r="G179" s="39">
        <v>17.413</v>
      </c>
      <c r="H179" s="39">
        <v>14.63</v>
      </c>
      <c r="I179" s="39">
        <v>41.061</v>
      </c>
      <c r="J179" s="39">
        <v>398.18200000000002</v>
      </c>
      <c r="K179" s="59" t="s">
        <v>164</v>
      </c>
      <c r="L179" s="39">
        <v>46.6</v>
      </c>
    </row>
    <row r="180" spans="1:12" ht="15" x14ac:dyDescent="0.25">
      <c r="A180" s="22"/>
      <c r="B180" s="14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25.5" x14ac:dyDescent="0.25">
      <c r="A181" s="22"/>
      <c r="B181" s="14"/>
      <c r="C181" s="11"/>
      <c r="D181" s="7" t="s">
        <v>21</v>
      </c>
      <c r="E181" s="57" t="s">
        <v>69</v>
      </c>
      <c r="F181" s="41">
        <v>200</v>
      </c>
      <c r="G181" s="41">
        <v>0.42</v>
      </c>
      <c r="H181" s="41">
        <v>0</v>
      </c>
      <c r="I181" s="41">
        <v>30.52</v>
      </c>
      <c r="J181" s="41">
        <v>118.6</v>
      </c>
      <c r="K181" s="54" t="s">
        <v>165</v>
      </c>
      <c r="L181" s="62">
        <v>15</v>
      </c>
    </row>
    <row r="182" spans="1:12" ht="25.5" x14ac:dyDescent="0.25">
      <c r="A182" s="22"/>
      <c r="B182" s="14"/>
      <c r="C182" s="11"/>
      <c r="D182" s="7" t="s">
        <v>22</v>
      </c>
      <c r="E182" s="57" t="s">
        <v>47</v>
      </c>
      <c r="F182" s="41">
        <v>20</v>
      </c>
      <c r="G182" s="41">
        <v>1.52</v>
      </c>
      <c r="H182" s="41">
        <v>0.18</v>
      </c>
      <c r="I182" s="41">
        <v>9.94</v>
      </c>
      <c r="J182" s="41">
        <v>45.2</v>
      </c>
      <c r="K182" s="54" t="s">
        <v>42</v>
      </c>
      <c r="L182" s="62">
        <v>3.2</v>
      </c>
    </row>
    <row r="183" spans="1:12" ht="25.5" x14ac:dyDescent="0.25">
      <c r="A183" s="22"/>
      <c r="B183" s="14"/>
      <c r="C183" s="11"/>
      <c r="D183" s="7" t="s">
        <v>22</v>
      </c>
      <c r="E183" s="57" t="s">
        <v>48</v>
      </c>
      <c r="F183" s="41">
        <v>20</v>
      </c>
      <c r="G183" s="41">
        <v>1.1020000000000001</v>
      </c>
      <c r="H183" s="41">
        <v>0.2</v>
      </c>
      <c r="I183" s="41">
        <v>6.4160000000000004</v>
      </c>
      <c r="J183" s="62">
        <v>38</v>
      </c>
      <c r="K183" s="54" t="s">
        <v>140</v>
      </c>
      <c r="L183" s="62">
        <v>3</v>
      </c>
    </row>
    <row r="184" spans="1:12" ht="15" x14ac:dyDescent="0.25">
      <c r="A184" s="22"/>
      <c r="B184" s="14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" x14ac:dyDescent="0.25">
      <c r="A185" s="22"/>
      <c r="B185" s="14"/>
      <c r="C185" s="11"/>
      <c r="D185" s="6"/>
      <c r="E185" s="40"/>
      <c r="F185" s="41"/>
      <c r="G185" s="41"/>
      <c r="H185" s="41"/>
      <c r="I185" s="41"/>
      <c r="J185" s="41"/>
      <c r="K185" s="42"/>
      <c r="L185" s="41"/>
    </row>
    <row r="186" spans="1:12" ht="15.75" customHeight="1" x14ac:dyDescent="0.25">
      <c r="A186" s="23"/>
      <c r="B186" s="16"/>
      <c r="C186" s="8"/>
      <c r="D186" s="17" t="s">
        <v>32</v>
      </c>
      <c r="E186" s="9"/>
      <c r="F186" s="18">
        <f>SUM(F179:F185)</f>
        <v>500</v>
      </c>
      <c r="G186" s="18">
        <f t="shared" ref="G186:J186" si="81">SUM(G179:G185)</f>
        <v>20.455000000000002</v>
      </c>
      <c r="H186" s="18">
        <f t="shared" si="81"/>
        <v>15.01</v>
      </c>
      <c r="I186" s="18">
        <f t="shared" si="81"/>
        <v>87.936999999999998</v>
      </c>
      <c r="J186" s="18">
        <f t="shared" si="81"/>
        <v>599.98200000000008</v>
      </c>
      <c r="K186" s="66"/>
      <c r="L186" s="65">
        <v>67.8</v>
      </c>
    </row>
    <row r="187" spans="1:12" ht="25.5" x14ac:dyDescent="0.25">
      <c r="A187" s="25">
        <f>A179</f>
        <v>2</v>
      </c>
      <c r="B187" s="12">
        <f>B179</f>
        <v>5</v>
      </c>
      <c r="C187" s="10" t="s">
        <v>24</v>
      </c>
      <c r="D187" s="7" t="s">
        <v>25</v>
      </c>
      <c r="E187" s="57" t="s">
        <v>166</v>
      </c>
      <c r="F187" s="41">
        <v>60</v>
      </c>
      <c r="G187" s="41">
        <v>4.9009999999999998</v>
      </c>
      <c r="H187" s="41">
        <v>6.9560000000000004</v>
      </c>
      <c r="I187" s="41">
        <v>7.7329999999999997</v>
      </c>
      <c r="J187" s="41">
        <v>97.236000000000004</v>
      </c>
      <c r="K187" s="66" t="s">
        <v>167</v>
      </c>
      <c r="L187" s="41"/>
    </row>
    <row r="188" spans="1:12" ht="25.5" x14ac:dyDescent="0.25">
      <c r="A188" s="22"/>
      <c r="B188" s="14"/>
      <c r="C188" s="11"/>
      <c r="D188" s="7" t="s">
        <v>26</v>
      </c>
      <c r="E188" s="57" t="s">
        <v>168</v>
      </c>
      <c r="F188" s="41">
        <v>200</v>
      </c>
      <c r="G188" s="41">
        <v>3.5139999999999998</v>
      </c>
      <c r="H188" s="41">
        <v>3.5249999999999999</v>
      </c>
      <c r="I188" s="41">
        <v>10.49</v>
      </c>
      <c r="J188" s="41">
        <v>76.426000000000002</v>
      </c>
      <c r="K188" s="54" t="s">
        <v>169</v>
      </c>
      <c r="L188" s="41"/>
    </row>
    <row r="189" spans="1:12" ht="25.5" x14ac:dyDescent="0.25">
      <c r="A189" s="22"/>
      <c r="B189" s="14"/>
      <c r="C189" s="11"/>
      <c r="D189" s="7" t="s">
        <v>27</v>
      </c>
      <c r="E189" s="57" t="s">
        <v>123</v>
      </c>
      <c r="F189" s="41">
        <v>90</v>
      </c>
      <c r="G189" s="41">
        <v>6.8019999999999996</v>
      </c>
      <c r="H189" s="41">
        <v>7.1139999999999999</v>
      </c>
      <c r="I189" s="41">
        <v>9.6229999999999993</v>
      </c>
      <c r="J189" s="41">
        <v>121.904</v>
      </c>
      <c r="K189" s="54" t="s">
        <v>124</v>
      </c>
      <c r="L189" s="41"/>
    </row>
    <row r="190" spans="1:12" ht="25.5" x14ac:dyDescent="0.25">
      <c r="A190" s="22"/>
      <c r="B190" s="14"/>
      <c r="C190" s="11"/>
      <c r="D190" s="7" t="s">
        <v>28</v>
      </c>
      <c r="E190" s="57" t="s">
        <v>170</v>
      </c>
      <c r="F190" s="41">
        <v>150</v>
      </c>
      <c r="G190" s="41">
        <v>3.8679999999999999</v>
      </c>
      <c r="H190" s="41">
        <v>5.218</v>
      </c>
      <c r="I190" s="41">
        <v>41.802999999999997</v>
      </c>
      <c r="J190" s="41">
        <v>219.03800000000001</v>
      </c>
      <c r="K190" s="54" t="s">
        <v>171</v>
      </c>
      <c r="L190" s="41"/>
    </row>
    <row r="191" spans="1:12" ht="25.5" x14ac:dyDescent="0.25">
      <c r="A191" s="22"/>
      <c r="B191" s="14"/>
      <c r="C191" s="11"/>
      <c r="D191" s="7" t="s">
        <v>29</v>
      </c>
      <c r="E191" s="57" t="s">
        <v>138</v>
      </c>
      <c r="F191" s="41">
        <v>187</v>
      </c>
      <c r="G191" s="41">
        <v>0.24299999999999999</v>
      </c>
      <c r="H191" s="41">
        <v>4.5999999999999999E-2</v>
      </c>
      <c r="I191" s="41">
        <v>13.760999999999999</v>
      </c>
      <c r="J191" s="41">
        <v>53.71</v>
      </c>
      <c r="K191" s="54" t="s">
        <v>139</v>
      </c>
      <c r="L191" s="41"/>
    </row>
    <row r="192" spans="1:12" ht="25.5" x14ac:dyDescent="0.25">
      <c r="A192" s="22"/>
      <c r="B192" s="14"/>
      <c r="C192" s="11"/>
      <c r="D192" s="7" t="s">
        <v>30</v>
      </c>
      <c r="E192" s="57" t="s">
        <v>47</v>
      </c>
      <c r="F192" s="41">
        <v>20</v>
      </c>
      <c r="G192" s="41">
        <v>1.52</v>
      </c>
      <c r="H192" s="41">
        <v>0.18</v>
      </c>
      <c r="I192" s="41">
        <v>9.94</v>
      </c>
      <c r="J192" s="41">
        <v>45.2</v>
      </c>
      <c r="K192" s="54" t="s">
        <v>54</v>
      </c>
      <c r="L192" s="41"/>
    </row>
    <row r="193" spans="1:12" ht="25.5" x14ac:dyDescent="0.25">
      <c r="A193" s="22"/>
      <c r="B193" s="14"/>
      <c r="C193" s="11"/>
      <c r="D193" s="7" t="s">
        <v>31</v>
      </c>
      <c r="E193" s="57" t="s">
        <v>48</v>
      </c>
      <c r="F193" s="41">
        <v>20</v>
      </c>
      <c r="G193" s="41">
        <v>1.1020000000000001</v>
      </c>
      <c r="H193" s="41">
        <v>0.2</v>
      </c>
      <c r="I193" s="41">
        <v>6.4160000000000004</v>
      </c>
      <c r="J193" s="41">
        <v>38</v>
      </c>
      <c r="K193" s="54" t="s">
        <v>140</v>
      </c>
      <c r="L193" s="41"/>
    </row>
    <row r="194" spans="1:12" ht="15" x14ac:dyDescent="0.25">
      <c r="A194" s="22"/>
      <c r="B194" s="14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 x14ac:dyDescent="0.25">
      <c r="A195" s="22"/>
      <c r="B195" s="14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" x14ac:dyDescent="0.25">
      <c r="A196" s="23"/>
      <c r="B196" s="16"/>
      <c r="C196" s="8"/>
      <c r="D196" s="17" t="s">
        <v>32</v>
      </c>
      <c r="E196" s="9"/>
      <c r="F196" s="18">
        <f>SUM(F187:F195)</f>
        <v>727</v>
      </c>
      <c r="G196" s="18">
        <f t="shared" ref="G196:J196" si="82">SUM(G187:G195)</f>
        <v>21.949999999999996</v>
      </c>
      <c r="H196" s="18">
        <f t="shared" si="82"/>
        <v>23.238999999999997</v>
      </c>
      <c r="I196" s="18">
        <f t="shared" si="82"/>
        <v>99.765999999999991</v>
      </c>
      <c r="J196" s="18">
        <f t="shared" si="82"/>
        <v>651.51400000000012</v>
      </c>
      <c r="K196" s="24"/>
      <c r="L196" s="18">
        <f t="shared" ref="L196" si="83">SUM(L187:L195)</f>
        <v>0</v>
      </c>
    </row>
    <row r="197" spans="1:12" ht="15.75" thickBot="1" x14ac:dyDescent="0.25">
      <c r="A197" s="28">
        <f>A179</f>
        <v>2</v>
      </c>
      <c r="B197" s="29">
        <f>B179</f>
        <v>5</v>
      </c>
      <c r="C197" s="68" t="s">
        <v>4</v>
      </c>
      <c r="D197" s="69"/>
      <c r="E197" s="30"/>
      <c r="F197" s="31">
        <f>F186+F196</f>
        <v>1227</v>
      </c>
      <c r="G197" s="31">
        <f t="shared" ref="G197" si="84">G186+G196</f>
        <v>42.405000000000001</v>
      </c>
      <c r="H197" s="31">
        <f t="shared" ref="H197" si="85">H186+H196</f>
        <v>38.248999999999995</v>
      </c>
      <c r="I197" s="31">
        <f t="shared" ref="I197" si="86">I186+I196</f>
        <v>187.70299999999997</v>
      </c>
      <c r="J197" s="31">
        <f t="shared" ref="J197" si="87">J186+J196</f>
        <v>1251.4960000000001</v>
      </c>
      <c r="K197" s="31"/>
      <c r="L197" s="65">
        <v>94.94</v>
      </c>
    </row>
    <row r="198" spans="1:12" ht="13.5" thickBot="1" x14ac:dyDescent="0.25">
      <c r="A198" s="26"/>
      <c r="B198" s="27"/>
      <c r="C198" s="70" t="s">
        <v>5</v>
      </c>
      <c r="D198" s="70"/>
      <c r="E198" s="70"/>
      <c r="F198" s="33">
        <f>(F24+F43+F63+F83+F102+F121+F140+F159+F178+F197)/(IF(F24=0,0,1)+IF(F43=0,0,1)+IF(F63=0,0,1)+IF(F83=0,0,1)+IF(F102=0,0,1)+IF(F121=0,0,1)+IF(F140=0,0,1)+IF(F159=0,0,1)+IF(F178=0,0,1)+IF(F197=0,0,1))</f>
        <v>1235.7</v>
      </c>
      <c r="G198" s="33">
        <f t="shared" ref="G198:J198" si="88">(G24+G43+G63+G83+G102+G121+G140+G159+G178+G197)/(IF(G24=0,0,1)+IF(G43=0,0,1)+IF(G63=0,0,1)+IF(G83=0,0,1)+IF(G102=0,0,1)+IF(G121=0,0,1)+IF(G140=0,0,1)+IF(G159=0,0,1)+IF(G178=0,0,1)+IF(G197=0,0,1))</f>
        <v>40.405600000000007</v>
      </c>
      <c r="H198" s="33">
        <f t="shared" si="88"/>
        <v>40.7941</v>
      </c>
      <c r="I198" s="33">
        <f t="shared" si="88"/>
        <v>183.6456</v>
      </c>
      <c r="J198" s="33">
        <f t="shared" si="88"/>
        <v>1225.4753000000001</v>
      </c>
      <c r="K198" s="33"/>
      <c r="L198" s="65">
        <f>SUM(L197)</f>
        <v>94.94</v>
      </c>
    </row>
  </sheetData>
  <mergeCells count="14">
    <mergeCell ref="C1:E1"/>
    <mergeCell ref="H1:K1"/>
    <mergeCell ref="H2:K2"/>
    <mergeCell ref="C43:D43"/>
    <mergeCell ref="C63:D63"/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2023-11-05T13:02:07Z</dcterms:modified>
</cp:coreProperties>
</file>